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9180" tabRatio="897" firstSheet="19" activeTab="27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'部门支出总表（分类）'!$A$1:$U$8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'基本-一般商品服务'!$A$1:$Z$8</definedName>
    <definedName name="_xlnm.Print_Area" localSheetId="25">'经费拔款'!$A$1:$V$8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'一般-商品和服务'!$A$1:$Z$8</definedName>
    <definedName name="_xlnm.Print_Area" localSheetId="13">'一般预算基本支出表'!$A$1:$H$8</definedName>
    <definedName name="_xlnm.Print_Area" localSheetId="12">'一般预算支出'!$A$1:$R$8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<sst xmlns="http://schemas.openxmlformats.org/spreadsheetml/2006/main" count="884" uniqueCount="302">
  <si>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</si>
  <si>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</si>
  <si>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</si>
  <si>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</si>
  <si>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</si>
  <si>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</si>
  <si>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</si>
  <si>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</si>
  <si>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</si>
  <si>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</si>
  <si>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</si>
  <si>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</si>
  <si>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</si>
  <si>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</si>
  <si>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</si>
  <si>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</si>
  <si>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</si>
  <si>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</si>
  <si>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</si>
  <si>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</si>
  <si>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</si>
  <si>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</si>
  <si>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</si>
  <si>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</si>
  <si>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</si>
  <si>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</si>
  <si>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</si>
  <si>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</si>
  <si>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</si>
  <si>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</si>
  <si>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</si>
  <si>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</si>
  <si>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</si>
  <si>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</si>
  <si>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</si>
  <si>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</si>
  <si>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</si>
  <si>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</si>
  <si>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</si>
  <si>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</si>
  <si>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</si>
  <si>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</si>
  <si>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</si>
  <si>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</si>
  <si>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</si>
  <si>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</si>
  <si>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</si>
  <si>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</si>
  <si>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</si>
  <si>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</si>
  <si>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</si>
  <si>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</si>
  <si>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</si>
  <si>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</si>
  <si>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</si>
  <si>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</si>
  <si>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</si>
  <si>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</si>
  <si>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</si>
  <si>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</si>
  <si>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</si>
  <si>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</si>
  <si>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</si>
  <si>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</si>
  <si>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</si>
  <si>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</si>
  <si>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</si>
  <si>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</si>
  <si>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</si>
  <si>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</si>
  <si>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</si>
  <si>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</si>
  <si>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</si>
  <si>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</si>
  <si>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</si>
  <si>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</si>
  <si>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</si>
  <si>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</si>
  <si>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</si>
  <si>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</si>
  <si>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</si>
  <si>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</si>
  <si>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</si>
  <si>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</si>
  <si>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</si>
  <si>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</si>
  <si>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</si>
  <si>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</si>
  <si>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</si>
  <si>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</si>
  <si>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</si>
  <si>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</si>
  <si>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</si>
  <si>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岳阳县妇女联合会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</si>
  <si>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</si>
  <si>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</si>
  <si>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</si>
  <si>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</si>
  <si>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</si>
  <si>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</si>
  <si>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</si>
  <si>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</si>
  <si>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</si>
  <si>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</si>
  <si>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</si>
  <si>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</si>
  <si>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</si>
  <si>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</si>
  <si>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</si>
  <si>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</si>
  <si>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</si>
  <si>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</si>
  <si>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</si>
  <si>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</si>
  <si>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</si>
  <si>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</si>
  <si>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</si>
  <si>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</si>
  <si>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</si>
  <si>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</si>
  <si>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</si>
  <si>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02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</si>
  <si>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</si>
  <si>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</si>
  <si>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</si>
  <si>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</si>
  <si>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</si>
  <si>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</si>
  <si>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</si>
  <si>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</si>
  <si>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</si>
  <si>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</si>
  <si>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</si>
  <si>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</si>
  <si>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</si>
  <si>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</si>
  <si>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201</t>
  </si>
  <si>
    <t>29</t>
  </si>
  <si>
    <t>99</t>
  </si>
  <si>
    <r>
      <t>0</t>
    </r>
    <r>
      <rPr>
        <sz val="10"/>
        <rFont val="宋体"/>
        <family val="0"/>
      </rPr>
      <t>16</t>
    </r>
  </si>
  <si>
    <t>其他团体事务支出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</si>
  <si>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</si>
  <si>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</si>
  <si>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</si>
  <si>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</si>
  <si>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</si>
  <si>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</si>
  <si>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</si>
  <si>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</si>
  <si>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</si>
  <si>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</si>
  <si>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</si>
  <si>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</si>
  <si>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</si>
  <si>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</si>
  <si>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</si>
  <si>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</si>
  <si>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</si>
  <si>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</si>
  <si>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</si>
  <si>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</si>
  <si>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</si>
  <si>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</si>
  <si>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</si>
  <si>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</si>
  <si>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</si>
  <si>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</si>
  <si>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</si>
  <si>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</si>
  <si>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</si>
  <si>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</si>
  <si>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</si>
  <si>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</si>
  <si>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</si>
  <si>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</si>
  <si>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</si>
  <si>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</si>
  <si>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</si>
  <si>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</si>
  <si>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</si>
  <si>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</si>
  <si>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</si>
  <si>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</si>
  <si>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</si>
  <si>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</si>
  <si>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</si>
  <si>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</si>
  <si>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</si>
  <si>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</si>
  <si>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</si>
  <si>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</si>
  <si>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</si>
  <si>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</si>
  <si>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</si>
  <si>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</si>
  <si>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</si>
  <si>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</si>
  <si>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</si>
  <si>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</si>
  <si>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</si>
  <si>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</si>
  <si>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</si>
  <si>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</si>
  <si>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</si>
  <si>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</si>
  <si>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</si>
  <si>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</si>
  <si>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</si>
  <si>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说明：2019年本单为无对个人和家庭的补助支出预算，此表无数据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</si>
  <si>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</si>
  <si>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</si>
  <si>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</si>
  <si>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</si>
  <si>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</si>
  <si>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</si>
  <si>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</si>
  <si>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</si>
  <si>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</si>
  <si>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</si>
  <si>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</si>
  <si>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</si>
  <si>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</si>
  <si>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</si>
  <si>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</si>
  <si>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</si>
  <si>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</si>
  <si>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</si>
  <si>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</si>
  <si>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01</t>
  </si>
  <si>
    <t>行政运行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</si>
  <si>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</si>
  <si>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</si>
  <si>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</si>
  <si>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</si>
  <si>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</si>
  <si>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</si>
  <si>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</si>
  <si>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</si>
  <si>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 xml:space="preserve">   说明：2019年本单为无对个人和家庭的补助支出预算，此表无数据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</si>
  <si>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</si>
  <si>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</si>
  <si>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</si>
  <si>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</si>
  <si>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</si>
  <si>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</si>
  <si>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妇女代表大会及培训讲座</t>
  </si>
  <si>
    <t>表-22</t>
  </si>
  <si>
    <t>政府性基金拨款支出预算表</t>
  </si>
  <si>
    <t>说明：本单位2019年无政府性基金拨款支出预算，此表无数据</t>
  </si>
  <si>
    <t>表-23</t>
  </si>
  <si>
    <t>政府性基金拨款支出预算表(按政府预算经济分类)</t>
  </si>
  <si>
    <t>表-24</t>
  </si>
  <si>
    <t>纳入专户管理的非税收入拨款支出预算表</t>
  </si>
  <si>
    <t>说明：本单位2019年无纳入专户管理的非税收入拨款支出预算安排，此表无数据</t>
  </si>
  <si>
    <t>表-25</t>
  </si>
  <si>
    <t>纳入专户管理的非税收入拨款支出预算表(按政府预算经济分类)</t>
  </si>
  <si>
    <t>表-26</t>
  </si>
  <si>
    <t>经费拔款支出预算表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</si>
  <si>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</si>
  <si>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</si>
  <si>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</si>
  <si>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</si>
  <si>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</si>
  <si>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</si>
  <si>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</si>
  <si>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</si>
  <si>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</si>
  <si>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</si>
  <si>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</si>
  <si>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</si>
  <si>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</si>
  <si>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</si>
  <si>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</si>
  <si>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</si>
  <si>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</si>
  <si>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</si>
  <si>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</si>
  <si>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</si>
  <si>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</si>
  <si>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</si>
  <si>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</si>
  <si>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岳阳县妇联主要职能是指导全县各级妇联依据《中华全国妇女联合会章程》和妇女代表大会的决定、决议，开展妇女儿童工作，维护广大妇女儿童的合法权益，促进妇女儿童事业全面发展。</t>
  </si>
  <si>
    <t xml:space="preserve">目财政供养人员控制率  100%
三公经费控制率  100%
“三公经费”变动率  ≤0
开展维权知识讲座  2
妇女儿童维权次数  89
政府采购执行率  100%
公务卡刷卡率  80%
固定资产利用率  100%
全市综合排名  力争第一
专项资金到位率  100%
</t>
  </si>
  <si>
    <t xml:space="preserve">财政供养人员控制率100% 
三公经费控制率100% 
组织全县各乡镇优秀妇女代表大会1次                    组织妇女维权知识讲座2次，帮助妇女儿童维权89次
政府采购执行率80% 
公务卡刷卡率45%
固定资产利用率100%
</t>
  </si>
  <si>
    <t>维护妇女儿童合法权益，促进社会和谐发展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</si>
  <si>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</si>
  <si>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</si>
  <si>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</si>
  <si>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</si>
  <si>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</si>
  <si>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</si>
  <si>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</si>
  <si>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</si>
  <si>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</si>
  <si>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</si>
  <si>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</si>
  <si>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</si>
  <si>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</si>
  <si>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</si>
  <si>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经常性项目</t>
  </si>
  <si>
    <t>在2019年全部实施完成</t>
  </si>
  <si>
    <t>对县直各乡镇优秀妇女代表进行表彰，开展妇女儿童维权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</si>
</sst>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;;"/>
    <numFmt numFmtId="183" formatCode="00"/>
    <numFmt numFmtId="184" formatCode="0000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4" applyNumberFormat="0" applyAlignment="0" applyProtection="0"/>
    <xf numFmtId="0" fontId="22" fillId="12" borderId="5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9" fillId="17" borderId="0" applyNumberFormat="0" applyBorder="0" applyAlignment="0" applyProtection="0"/>
    <xf numFmtId="0" fontId="18" fillId="11" borderId="7" applyNumberFormat="0" applyAlignment="0" applyProtection="0"/>
    <xf numFmtId="0" fontId="13" fillId="5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59">
    <xf numFmtId="0" fontId="0" fillId="0" borderId="0" xfId="0" applyAlignment="1">
      <alignment/>
    </xf>
    <xf numFmtId="0" fontId="2" fillId="0" borderId="0" xfId="58" applyFill="1">
      <alignment/>
      <protection/>
    </xf>
    <xf numFmtId="0" fontId="2" fillId="0" borderId="0" xfId="58">
      <alignment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NumberFormat="1" applyFont="1" applyAlignment="1">
      <alignment horizontal="center" vertical="center"/>
      <protection/>
    </xf>
    <xf numFmtId="0" fontId="5" fillId="11" borderId="9" xfId="58" applyNumberFormat="1" applyFont="1" applyFill="1" applyBorder="1" applyAlignment="1" applyProtection="1">
      <alignment horizontal="center" vertical="center" wrapText="1"/>
      <protection/>
    </xf>
    <xf numFmtId="0" fontId="5" fillId="11" borderId="9" xfId="58" applyNumberFormat="1" applyFont="1" applyFill="1" applyBorder="1" applyAlignment="1" applyProtection="1">
      <alignment vertical="center" wrapText="1"/>
      <protection/>
    </xf>
    <xf numFmtId="0" fontId="3" fillId="11" borderId="10" xfId="58" applyFont="1" applyFill="1" applyBorder="1" applyAlignment="1">
      <alignment horizontal="center" vertical="center"/>
      <protection/>
    </xf>
    <xf numFmtId="0" fontId="3" fillId="11" borderId="9" xfId="58" applyFont="1" applyFill="1" applyBorder="1" applyAlignment="1">
      <alignment horizontal="center" vertical="center"/>
      <protection/>
    </xf>
    <xf numFmtId="0" fontId="3" fillId="11" borderId="11" xfId="58" applyFont="1" applyFill="1" applyBorder="1" applyAlignment="1">
      <alignment horizontal="center" vertical="center"/>
      <protection/>
    </xf>
    <xf numFmtId="0" fontId="3" fillId="0" borderId="9" xfId="58" applyNumberFormat="1" applyFont="1" applyFill="1" applyBorder="1" applyAlignment="1" applyProtection="1">
      <alignment horizontal="center" vertical="center" wrapText="1"/>
      <protection/>
    </xf>
    <xf numFmtId="0" fontId="3" fillId="0" borderId="9" xfId="58" applyNumberFormat="1" applyFont="1" applyFill="1" applyBorder="1" applyAlignment="1" applyProtection="1">
      <alignment horizontal="left" vertical="center" wrapText="1"/>
      <protection/>
    </xf>
    <xf numFmtId="0" fontId="3" fillId="0" borderId="12" xfId="58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58" applyNumberFormat="1" applyFont="1" applyFill="1" applyBorder="1" applyAlignment="1" applyProtection="1">
      <alignment horizontal="center" vertical="center" wrapText="1"/>
      <protection/>
    </xf>
    <xf numFmtId="176" fontId="3" fillId="0" borderId="9" xfId="58" applyNumberFormat="1" applyFont="1" applyFill="1" applyBorder="1" applyAlignment="1" applyProtection="1">
      <alignment horizontal="center" vertical="center" wrapText="1"/>
      <protection/>
    </xf>
    <xf numFmtId="49" fontId="3" fillId="0" borderId="12" xfId="58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58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8" applyFont="1" applyFill="1" applyAlignment="1">
      <alignment horizontal="center" vertical="center"/>
      <protection/>
    </xf>
    <xf numFmtId="0" fontId="3" fillId="0" borderId="0" xfId="58" applyNumberFormat="1" applyFont="1" applyFill="1" applyAlignment="1">
      <alignment horizontal="center" vertical="center"/>
      <protection/>
    </xf>
    <xf numFmtId="0" fontId="2" fillId="0" borderId="0" xfId="58" applyAlignment="1">
      <alignment horizontal="center"/>
      <protection/>
    </xf>
    <xf numFmtId="49" fontId="3" fillId="0" borderId="9" xfId="58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5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" fillId="0" borderId="0" xfId="44" applyFill="1">
      <alignment/>
      <protection/>
    </xf>
    <xf numFmtId="0" fontId="2" fillId="0" borderId="0" xfId="44">
      <alignment/>
      <protection/>
    </xf>
    <xf numFmtId="0" fontId="3" fillId="0" borderId="0" xfId="44" applyFont="1" applyAlignment="1">
      <alignment horizontal="center" vertical="center"/>
      <protection/>
    </xf>
    <xf numFmtId="0" fontId="3" fillId="0" borderId="0" xfId="44" applyNumberFormat="1" applyFont="1" applyAlignment="1">
      <alignment horizontal="center" vertical="center"/>
      <protection/>
    </xf>
    <xf numFmtId="0" fontId="5" fillId="11" borderId="15" xfId="44" applyNumberFormat="1" applyFont="1" applyFill="1" applyBorder="1" applyAlignment="1" applyProtection="1">
      <alignment horizontal="center" vertical="center" wrapText="1"/>
      <protection/>
    </xf>
    <xf numFmtId="0" fontId="5" fillId="11" borderId="10" xfId="44" applyNumberFormat="1" applyFont="1" applyFill="1" applyBorder="1" applyAlignment="1" applyProtection="1">
      <alignment horizontal="center" vertical="center"/>
      <protection/>
    </xf>
    <xf numFmtId="0" fontId="5" fillId="11" borderId="16" xfId="44" applyNumberFormat="1" applyFont="1" applyFill="1" applyBorder="1" applyAlignment="1" applyProtection="1">
      <alignment horizontal="center" vertical="center"/>
      <protection/>
    </xf>
    <xf numFmtId="0" fontId="5" fillId="11" borderId="0" xfId="44" applyNumberFormat="1" applyFont="1" applyFill="1" applyAlignment="1" applyProtection="1">
      <alignment horizontal="center" vertical="center" wrapText="1"/>
      <protection/>
    </xf>
    <xf numFmtId="0" fontId="3" fillId="11" borderId="10" xfId="44" applyFont="1" applyFill="1" applyBorder="1" applyAlignment="1">
      <alignment horizontal="center" vertical="center"/>
      <protection/>
    </xf>
    <xf numFmtId="0" fontId="3" fillId="11" borderId="11" xfId="44" applyFont="1" applyFill="1" applyBorder="1" applyAlignment="1">
      <alignment horizontal="center" vertical="center"/>
      <protection/>
    </xf>
    <xf numFmtId="0" fontId="3" fillId="0" borderId="12" xfId="44" applyNumberFormat="1" applyFont="1" applyFill="1" applyBorder="1" applyAlignment="1" applyProtection="1">
      <alignment horizontal="center" vertical="center" wrapText="1"/>
      <protection/>
    </xf>
    <xf numFmtId="0" fontId="3" fillId="0" borderId="13" xfId="44" applyNumberFormat="1" applyFont="1" applyFill="1" applyBorder="1" applyAlignment="1" applyProtection="1">
      <alignment horizontal="left" vertical="center" wrapText="1"/>
      <protection/>
    </xf>
    <xf numFmtId="176" fontId="3" fillId="0" borderId="13" xfId="44" applyNumberFormat="1" applyFont="1" applyFill="1" applyBorder="1" applyAlignment="1" applyProtection="1">
      <alignment horizontal="center" vertical="center" wrapText="1"/>
      <protection/>
    </xf>
    <xf numFmtId="0" fontId="3" fillId="0" borderId="13" xfId="4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4" applyFont="1" applyFill="1" applyAlignment="1">
      <alignment horizontal="center" vertical="center"/>
      <protection/>
    </xf>
    <xf numFmtId="0" fontId="3" fillId="0" borderId="0" xfId="44" applyNumberFormat="1" applyFont="1" applyFill="1" applyAlignment="1">
      <alignment horizontal="center" vertical="center"/>
      <protection/>
    </xf>
    <xf numFmtId="0" fontId="2" fillId="0" borderId="0" xfId="44" applyAlignment="1">
      <alignment horizontal="center"/>
      <protection/>
    </xf>
    <xf numFmtId="0" fontId="5" fillId="11" borderId="17" xfId="44" applyNumberFormat="1" applyFont="1" applyFill="1" applyBorder="1" applyAlignment="1" applyProtection="1">
      <alignment horizontal="center" vertical="center"/>
      <protection/>
    </xf>
    <xf numFmtId="0" fontId="3" fillId="0" borderId="9" xfId="4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5" applyFill="1">
      <alignment vertical="center"/>
      <protection/>
    </xf>
    <xf numFmtId="0" fontId="2" fillId="0" borderId="0" xfId="45">
      <alignment vertical="center"/>
      <protection/>
    </xf>
    <xf numFmtId="0" fontId="2" fillId="0" borderId="0" xfId="45" applyAlignment="1">
      <alignment horizontal="center" vertical="center"/>
      <protection/>
    </xf>
    <xf numFmtId="0" fontId="2" fillId="11" borderId="11" xfId="45" applyFill="1" applyBorder="1" applyAlignment="1">
      <alignment horizontal="center" vertical="center" wrapText="1"/>
      <protection/>
    </xf>
    <xf numFmtId="0" fontId="2" fillId="11" borderId="10" xfId="45" applyFill="1" applyBorder="1" applyAlignment="1">
      <alignment horizontal="center" vertical="center" wrapText="1"/>
      <protection/>
    </xf>
    <xf numFmtId="0" fontId="2" fillId="0" borderId="9" xfId="45" applyNumberFormat="1" applyFont="1" applyFill="1" applyBorder="1" applyAlignment="1" applyProtection="1">
      <alignment vertical="center" wrapText="1"/>
      <protection/>
    </xf>
    <xf numFmtId="176" fontId="2" fillId="0" borderId="13" xfId="45" applyNumberFormat="1" applyFont="1" applyFill="1" applyBorder="1" applyAlignment="1" applyProtection="1">
      <alignment horizontal="center" vertical="center" wrapText="1"/>
      <protection/>
    </xf>
    <xf numFmtId="176" fontId="2" fillId="0" borderId="13" xfId="45" applyNumberFormat="1" applyFont="1" applyFill="1" applyBorder="1" applyAlignment="1" applyProtection="1">
      <alignment horizontal="center" vertical="center" wrapText="1"/>
      <protection locked="0"/>
    </xf>
    <xf numFmtId="176" fontId="2" fillId="0" borderId="9" xfId="45" applyNumberFormat="1" applyFont="1" applyFill="1" applyBorder="1" applyAlignment="1" applyProtection="1">
      <alignment horizontal="center" vertical="center" wrapText="1"/>
      <protection/>
    </xf>
    <xf numFmtId="0" fontId="2" fillId="0" borderId="0" xfId="45" applyFont="1" applyAlignment="1">
      <alignment horizontal="right" vertical="center"/>
      <protection/>
    </xf>
    <xf numFmtId="177" fontId="2" fillId="0" borderId="12" xfId="45" applyNumberFormat="1" applyFont="1" applyFill="1" applyBorder="1" applyAlignment="1" applyProtection="1">
      <alignment horizontal="center" vertical="center" wrapText="1"/>
      <protection/>
    </xf>
    <xf numFmtId="177" fontId="2" fillId="0" borderId="13" xfId="45" applyNumberFormat="1" applyFont="1" applyFill="1" applyBorder="1" applyAlignment="1" applyProtection="1">
      <alignment horizontal="center" vertical="center" wrapText="1"/>
      <protection locked="0"/>
    </xf>
    <xf numFmtId="177" fontId="2" fillId="0" borderId="9" xfId="45" applyNumberFormat="1" applyFont="1" applyFill="1" applyBorder="1" applyAlignment="1" applyProtection="1">
      <alignment horizontal="center" vertical="center" wrapText="1"/>
      <protection/>
    </xf>
    <xf numFmtId="4" fontId="2" fillId="0" borderId="0" xfId="45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 wrapText="1"/>
    </xf>
    <xf numFmtId="0" fontId="0" fillId="0" borderId="9" xfId="0" applyBorder="1" applyAlignment="1">
      <alignment/>
    </xf>
    <xf numFmtId="0" fontId="3" fillId="0" borderId="0" xfId="0" applyFont="1" applyAlignment="1">
      <alignment vertical="center"/>
    </xf>
    <xf numFmtId="0" fontId="3" fillId="11" borderId="0" xfId="46" applyFont="1" applyFill="1" applyAlignment="1">
      <alignment vertical="center"/>
      <protection/>
    </xf>
    <xf numFmtId="0" fontId="2" fillId="0" borderId="0" xfId="46" applyFill="1" applyAlignment="1">
      <alignment vertical="center"/>
      <protection/>
    </xf>
    <xf numFmtId="0" fontId="2" fillId="0" borderId="0" xfId="46" applyAlignment="1">
      <alignment horizontal="center" vertical="center" wrapText="1"/>
      <protection/>
    </xf>
    <xf numFmtId="0" fontId="2" fillId="0" borderId="0" xfId="46">
      <alignment vertical="center"/>
      <protection/>
    </xf>
    <xf numFmtId="0" fontId="2" fillId="0" borderId="0" xfId="46" applyNumberFormat="1" applyFont="1" applyFill="1" applyAlignment="1" applyProtection="1">
      <alignment vertical="center"/>
      <protection/>
    </xf>
    <xf numFmtId="0" fontId="3" fillId="11" borderId="9" xfId="46" applyFont="1" applyFill="1" applyBorder="1" applyAlignment="1">
      <alignment horizontal="centerContinuous" vertical="center"/>
      <protection/>
    </xf>
    <xf numFmtId="0" fontId="3" fillId="11" borderId="9" xfId="46" applyNumberFormat="1" applyFont="1" applyFill="1" applyBorder="1" applyAlignment="1" applyProtection="1">
      <alignment horizontal="centerContinuous" vertical="center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2" fillId="0" borderId="9" xfId="46" applyNumberFormat="1" applyFont="1" applyFill="1" applyBorder="1" applyAlignment="1" applyProtection="1">
      <alignment horizontal="center" vertical="center" wrapText="1"/>
      <protection/>
    </xf>
    <xf numFmtId="49" fontId="2" fillId="0" borderId="9" xfId="46" applyNumberFormat="1" applyFont="1" applyFill="1" applyBorder="1" applyAlignment="1" applyProtection="1">
      <alignment horizontal="center" vertical="center" wrapText="1"/>
      <protection/>
    </xf>
    <xf numFmtId="178" fontId="2" fillId="0" borderId="9" xfId="46" applyNumberFormat="1" applyFont="1" applyFill="1" applyBorder="1" applyAlignment="1" applyProtection="1">
      <alignment horizontal="center" vertical="center" wrapText="1"/>
      <protection/>
    </xf>
    <xf numFmtId="0" fontId="2" fillId="0" borderId="9" xfId="46" applyFill="1" applyBorder="1" applyAlignment="1">
      <alignment horizontal="center" vertical="center" wrapText="1"/>
      <protection/>
    </xf>
    <xf numFmtId="49" fontId="2" fillId="0" borderId="9" xfId="46" applyNumberFormat="1" applyFill="1" applyBorder="1" applyAlignment="1">
      <alignment horizontal="center" vertical="center" wrapText="1"/>
      <protection/>
    </xf>
    <xf numFmtId="0" fontId="2" fillId="0" borderId="0" xfId="46" applyFill="1" applyAlignment="1">
      <alignment horizontal="center" vertical="center" wrapText="1"/>
      <protection/>
    </xf>
    <xf numFmtId="0" fontId="3" fillId="0" borderId="9" xfId="46" applyFont="1" applyFill="1" applyBorder="1" applyAlignment="1">
      <alignment horizontal="center" vertical="center" wrapText="1"/>
      <protection/>
    </xf>
    <xf numFmtId="0" fontId="2" fillId="0" borderId="0" xfId="46" applyNumberFormat="1" applyFont="1" applyFill="1" applyAlignment="1" applyProtection="1">
      <alignment horizontal="center" vertical="center" wrapText="1"/>
      <protection/>
    </xf>
    <xf numFmtId="0" fontId="2" fillId="0" borderId="18" xfId="46" applyBorder="1" applyAlignment="1">
      <alignment horizontal="right" vertical="center"/>
      <protection/>
    </xf>
    <xf numFmtId="0" fontId="3" fillId="11" borderId="0" xfId="46" applyFont="1" applyFill="1" applyAlignment="1">
      <alignment horizontal="center" vertical="center"/>
      <protection/>
    </xf>
    <xf numFmtId="178" fontId="2" fillId="0" borderId="9" xfId="46" applyNumberFormat="1" applyFont="1" applyFill="1" applyBorder="1" applyAlignment="1" applyProtection="1">
      <alignment horizontal="right" vertical="center" wrapText="1"/>
      <protection/>
    </xf>
    <xf numFmtId="178" fontId="2" fillId="0" borderId="9" xfId="46" applyNumberFormat="1" applyFill="1" applyBorder="1" applyAlignment="1">
      <alignment horizontal="right" vertical="center" wrapText="1"/>
      <protection/>
    </xf>
    <xf numFmtId="0" fontId="2" fillId="0" borderId="9" xfId="46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0" xfId="47" applyFill="1">
      <alignment vertical="center"/>
      <protection/>
    </xf>
    <xf numFmtId="0" fontId="2" fillId="0" borderId="0" xfId="47">
      <alignment vertical="center"/>
      <protection/>
    </xf>
    <xf numFmtId="0" fontId="3" fillId="0" borderId="0" xfId="47" applyFont="1" applyAlignment="1">
      <alignment horizontal="center" vertical="center" wrapText="1"/>
      <protection/>
    </xf>
    <xf numFmtId="49" fontId="3" fillId="11" borderId="0" xfId="47" applyNumberFormat="1" applyFont="1" applyFill="1" applyAlignment="1">
      <alignment vertical="center"/>
      <protection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7" applyFont="1" applyAlignment="1">
      <alignment horizontal="centerContinuous" vertical="center"/>
      <protection/>
    </xf>
    <xf numFmtId="0" fontId="3" fillId="11" borderId="18" xfId="47" applyFont="1" applyFill="1" applyBorder="1" applyAlignment="1">
      <alignment horizontal="center" vertical="center" wrapText="1"/>
      <protection/>
    </xf>
    <xf numFmtId="0" fontId="3" fillId="11" borderId="10" xfId="47" applyFont="1" applyFill="1" applyBorder="1" applyAlignment="1">
      <alignment horizontal="center" vertical="center" wrapText="1"/>
      <protection/>
    </xf>
    <xf numFmtId="0" fontId="3" fillId="11" borderId="11" xfId="47" applyFont="1" applyFill="1" applyBorder="1" applyAlignment="1">
      <alignment horizontal="center" vertical="center" wrapText="1"/>
      <protection/>
    </xf>
    <xf numFmtId="49" fontId="3" fillId="0" borderId="13" xfId="47" applyNumberFormat="1" applyFont="1" applyFill="1" applyBorder="1" applyAlignment="1" applyProtection="1">
      <alignment horizontal="center" vertical="center" wrapText="1"/>
      <protection/>
    </xf>
    <xf numFmtId="49" fontId="3" fillId="0" borderId="9" xfId="47" applyNumberFormat="1" applyFont="1" applyFill="1" applyBorder="1" applyAlignment="1" applyProtection="1">
      <alignment horizontal="center" vertical="center" wrapText="1"/>
      <protection/>
    </xf>
    <xf numFmtId="49" fontId="3" fillId="0" borderId="12" xfId="47" applyNumberFormat="1" applyFont="1" applyFill="1" applyBorder="1" applyAlignment="1" applyProtection="1">
      <alignment horizontal="left" vertical="center" wrapText="1"/>
      <protection/>
    </xf>
    <xf numFmtId="0" fontId="3" fillId="0" borderId="13" xfId="47" applyNumberFormat="1" applyFont="1" applyFill="1" applyBorder="1" applyAlignment="1" applyProtection="1">
      <alignment horizontal="left" vertical="center" wrapText="1"/>
      <protection/>
    </xf>
    <xf numFmtId="176" fontId="3" fillId="0" borderId="9" xfId="47" applyNumberFormat="1" applyFont="1" applyFill="1" applyBorder="1" applyAlignment="1" applyProtection="1">
      <alignment horizontal="right" vertical="center" wrapText="1"/>
      <protection/>
    </xf>
    <xf numFmtId="176" fontId="3" fillId="0" borderId="12" xfId="47" applyNumberFormat="1" applyFont="1" applyFill="1" applyBorder="1" applyAlignment="1" applyProtection="1">
      <alignment horizontal="right" vertical="center" wrapText="1"/>
      <protection/>
    </xf>
    <xf numFmtId="176" fontId="3" fillId="0" borderId="13" xfId="47" applyNumberFormat="1" applyFont="1" applyFill="1" applyBorder="1" applyAlignment="1" applyProtection="1">
      <alignment horizontal="right" vertical="center" wrapText="1"/>
      <protection/>
    </xf>
    <xf numFmtId="49" fontId="3" fillId="0" borderId="0" xfId="47" applyNumberFormat="1" applyFont="1" applyFill="1" applyAlignment="1">
      <alignment horizontal="left" vertical="center"/>
      <protection/>
    </xf>
    <xf numFmtId="49" fontId="3" fillId="0" borderId="0" xfId="47" applyNumberFormat="1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179" fontId="3" fillId="0" borderId="0" xfId="47" applyNumberFormat="1" applyFont="1" applyFill="1" applyAlignment="1">
      <alignment horizontal="center" vertical="center"/>
      <protection/>
    </xf>
    <xf numFmtId="49" fontId="3" fillId="11" borderId="0" xfId="47" applyNumberFormat="1" applyFont="1" applyFill="1" applyAlignment="1">
      <alignment horizontal="center" vertical="center"/>
      <protection/>
    </xf>
    <xf numFmtId="179" fontId="3" fillId="11" borderId="0" xfId="47" applyNumberFormat="1" applyFont="1" applyFill="1" applyAlignment="1">
      <alignment horizontal="center" vertical="center"/>
      <protection/>
    </xf>
    <xf numFmtId="0" fontId="3" fillId="11" borderId="0" xfId="47" applyFont="1" applyFill="1" applyAlignment="1">
      <alignment horizontal="left" vertical="center"/>
      <protection/>
    </xf>
    <xf numFmtId="0" fontId="2" fillId="0" borderId="0" xfId="47" applyFont="1" applyAlignment="1">
      <alignment horizontal="right" vertical="center" wrapText="1"/>
      <protection/>
    </xf>
    <xf numFmtId="179" fontId="3" fillId="11" borderId="0" xfId="47" applyNumberFormat="1" applyFont="1" applyFill="1" applyAlignment="1">
      <alignment vertical="center"/>
      <protection/>
    </xf>
    <xf numFmtId="0" fontId="2" fillId="0" borderId="18" xfId="47" applyFont="1" applyBorder="1" applyAlignment="1">
      <alignment horizontal="left" vertical="center" wrapText="1"/>
      <protection/>
    </xf>
    <xf numFmtId="0" fontId="3" fillId="11" borderId="0" xfId="47" applyFont="1" applyFill="1" applyAlignment="1">
      <alignment vertical="center"/>
      <protection/>
    </xf>
    <xf numFmtId="176" fontId="2" fillId="0" borderId="13" xfId="47" applyNumberFormat="1" applyFont="1" applyFill="1" applyBorder="1" applyAlignment="1" applyProtection="1">
      <alignment horizontal="right" vertical="center" wrapText="1"/>
      <protection/>
    </xf>
    <xf numFmtId="176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Fill="1" applyAlignment="1">
      <alignment horizontal="centerContinuous" vertical="center"/>
      <protection/>
    </xf>
    <xf numFmtId="0" fontId="2" fillId="0" borderId="0" xfId="47" applyFont="1" applyAlignment="1">
      <alignment horizontal="centerContinuous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49" applyFill="1">
      <alignment vertical="center"/>
      <protection/>
    </xf>
    <xf numFmtId="0" fontId="2" fillId="0" borderId="0" xfId="49">
      <alignment vertical="center"/>
      <protection/>
    </xf>
    <xf numFmtId="0" fontId="3" fillId="0" borderId="0" xfId="49" applyFont="1" applyAlignment="1">
      <alignment horizontal="center" vertical="center" wrapText="1"/>
      <protection/>
    </xf>
    <xf numFmtId="49" fontId="3" fillId="11" borderId="0" xfId="49" applyNumberFormat="1" applyFont="1" applyFill="1" applyAlignment="1">
      <alignment vertical="center"/>
      <protection/>
    </xf>
    <xf numFmtId="0" fontId="3" fillId="0" borderId="0" xfId="49" applyFont="1" applyFill="1" applyAlignment="1">
      <alignment horizontal="centerContinuous" vertical="center"/>
      <protection/>
    </xf>
    <xf numFmtId="0" fontId="3" fillId="0" borderId="0" xfId="49" applyFont="1" applyAlignment="1">
      <alignment horizontal="centerContinuous" vertical="center"/>
      <protection/>
    </xf>
    <xf numFmtId="0" fontId="3" fillId="11" borderId="11" xfId="49" applyFont="1" applyFill="1" applyBorder="1" applyAlignment="1">
      <alignment horizontal="centerContinuous" vertical="center"/>
      <protection/>
    </xf>
    <xf numFmtId="0" fontId="3" fillId="11" borderId="19" xfId="49" applyFont="1" applyFill="1" applyBorder="1" applyAlignment="1">
      <alignment horizontal="centerContinuous" vertical="center"/>
      <protection/>
    </xf>
    <xf numFmtId="0" fontId="3" fillId="11" borderId="20" xfId="49" applyFont="1" applyFill="1" applyBorder="1" applyAlignment="1">
      <alignment horizontal="centerContinuous" vertical="center"/>
      <protection/>
    </xf>
    <xf numFmtId="0" fontId="3" fillId="11" borderId="18" xfId="49" applyFont="1" applyFill="1" applyBorder="1" applyAlignment="1">
      <alignment horizontal="center" vertical="center" wrapText="1"/>
      <protection/>
    </xf>
    <xf numFmtId="0" fontId="3" fillId="11" borderId="10" xfId="49" applyFont="1" applyFill="1" applyBorder="1" applyAlignment="1">
      <alignment horizontal="center" vertical="center" wrapText="1"/>
      <protection/>
    </xf>
    <xf numFmtId="0" fontId="3" fillId="11" borderId="11" xfId="49" applyFont="1" applyFill="1" applyBorder="1" applyAlignment="1">
      <alignment horizontal="center" vertical="center" wrapText="1"/>
      <protection/>
    </xf>
    <xf numFmtId="49" fontId="3" fillId="0" borderId="13" xfId="49" applyNumberFormat="1" applyFont="1" applyFill="1" applyBorder="1" applyAlignment="1" applyProtection="1">
      <alignment horizontal="center" vertical="center" wrapText="1"/>
      <protection/>
    </xf>
    <xf numFmtId="49" fontId="3" fillId="0" borderId="9" xfId="49" applyNumberFormat="1" applyFont="1" applyFill="1" applyBorder="1" applyAlignment="1" applyProtection="1">
      <alignment horizontal="center" vertical="center" wrapText="1"/>
      <protection/>
    </xf>
    <xf numFmtId="49" fontId="3" fillId="0" borderId="12" xfId="49" applyNumberFormat="1" applyFont="1" applyFill="1" applyBorder="1" applyAlignment="1" applyProtection="1">
      <alignment horizontal="left" vertical="center" wrapText="1"/>
      <protection/>
    </xf>
    <xf numFmtId="0" fontId="3" fillId="0" borderId="9" xfId="49" applyNumberFormat="1" applyFont="1" applyFill="1" applyBorder="1" applyAlignment="1" applyProtection="1">
      <alignment horizontal="left" vertical="center" wrapText="1"/>
      <protection/>
    </xf>
    <xf numFmtId="176" fontId="3" fillId="0" borderId="12" xfId="49" applyNumberFormat="1" applyFont="1" applyFill="1" applyBorder="1" applyAlignment="1" applyProtection="1">
      <alignment horizontal="right" vertical="center" wrapText="1"/>
      <protection/>
    </xf>
    <xf numFmtId="176" fontId="3" fillId="0" borderId="13" xfId="49" applyNumberFormat="1" applyFont="1" applyFill="1" applyBorder="1" applyAlignment="1" applyProtection="1">
      <alignment horizontal="right" vertical="center" wrapText="1"/>
      <protection/>
    </xf>
    <xf numFmtId="49" fontId="3" fillId="0" borderId="0" xfId="49" applyNumberFormat="1" applyFont="1" applyFill="1" applyAlignment="1">
      <alignment horizontal="left" vertical="center"/>
      <protection/>
    </xf>
    <xf numFmtId="49" fontId="3" fillId="0" borderId="0" xfId="49" applyNumberFormat="1" applyFont="1" applyFill="1" applyAlignment="1">
      <alignment horizontal="center" vertical="center"/>
      <protection/>
    </xf>
    <xf numFmtId="0" fontId="3" fillId="0" borderId="0" xfId="49" applyFont="1" applyFill="1" applyAlignment="1">
      <alignment horizontal="left" vertical="center"/>
      <protection/>
    </xf>
    <xf numFmtId="179" fontId="3" fillId="0" borderId="0" xfId="49" applyNumberFormat="1" applyFont="1" applyFill="1" applyAlignment="1">
      <alignment horizontal="center" vertical="center"/>
      <protection/>
    </xf>
    <xf numFmtId="179" fontId="3" fillId="11" borderId="0" xfId="49" applyNumberFormat="1" applyFont="1" applyFill="1" applyAlignment="1">
      <alignment horizontal="center" vertical="center"/>
      <protection/>
    </xf>
    <xf numFmtId="49" fontId="3" fillId="11" borderId="0" xfId="49" applyNumberFormat="1" applyFont="1" applyFill="1" applyAlignment="1">
      <alignment horizontal="center" vertical="center"/>
      <protection/>
    </xf>
    <xf numFmtId="0" fontId="3" fillId="11" borderId="0" xfId="49" applyFont="1" applyFill="1" applyAlignment="1">
      <alignment horizontal="left" vertical="center"/>
      <protection/>
    </xf>
    <xf numFmtId="176" fontId="3" fillId="0" borderId="9" xfId="49" applyNumberFormat="1" applyFont="1" applyFill="1" applyBorder="1" applyAlignment="1" applyProtection="1">
      <alignment horizontal="right" vertical="center" wrapText="1"/>
      <protection/>
    </xf>
    <xf numFmtId="0" fontId="2" fillId="0" borderId="0" xfId="49" applyFont="1" applyAlignment="1">
      <alignment horizontal="right" vertical="center" wrapText="1"/>
      <protection/>
    </xf>
    <xf numFmtId="179" fontId="3" fillId="11" borderId="0" xfId="49" applyNumberFormat="1" applyFont="1" applyFill="1" applyAlignment="1">
      <alignment vertical="center"/>
      <protection/>
    </xf>
    <xf numFmtId="0" fontId="2" fillId="0" borderId="18" xfId="49" applyFont="1" applyBorder="1" applyAlignment="1">
      <alignment horizontal="left" vertical="center" wrapText="1"/>
      <protection/>
    </xf>
    <xf numFmtId="0" fontId="3" fillId="11" borderId="0" xfId="49" applyFont="1" applyFill="1" applyAlignment="1">
      <alignment vertical="center"/>
      <protection/>
    </xf>
    <xf numFmtId="176" fontId="2" fillId="0" borderId="13" xfId="49" applyNumberFormat="1" applyFont="1" applyFill="1" applyBorder="1" applyAlignment="1" applyProtection="1">
      <alignment horizontal="right" vertical="center" wrapText="1"/>
      <protection/>
    </xf>
    <xf numFmtId="176" fontId="2" fillId="0" borderId="9" xfId="49" applyNumberFormat="1" applyFont="1" applyFill="1" applyBorder="1" applyAlignment="1" applyProtection="1">
      <alignment horizontal="right" vertical="center" wrapText="1"/>
      <protection/>
    </xf>
    <xf numFmtId="0" fontId="2" fillId="0" borderId="0" xfId="49" applyFont="1" applyFill="1" applyAlignment="1">
      <alignment horizontal="centerContinuous" vertical="center"/>
      <protection/>
    </xf>
    <xf numFmtId="0" fontId="2" fillId="0" borderId="0" xfId="49" applyFont="1" applyAlignment="1">
      <alignment horizontal="centerContinuous" vertical="center"/>
      <protection/>
    </xf>
    <xf numFmtId="0" fontId="2" fillId="0" borderId="0" xfId="52" applyFill="1">
      <alignment vertical="center"/>
      <protection/>
    </xf>
    <xf numFmtId="0" fontId="2" fillId="0" borderId="0" xfId="52">
      <alignment vertical="center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18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1" borderId="17" xfId="52" applyFont="1" applyFill="1" applyBorder="1" applyAlignment="1">
      <alignment horizontal="center" vertical="center" wrapText="1"/>
      <protection/>
    </xf>
    <xf numFmtId="0" fontId="3" fillId="11" borderId="11" xfId="52" applyFont="1" applyFill="1" applyBorder="1" applyAlignment="1">
      <alignment horizontal="center" vertical="center" wrapText="1"/>
      <protection/>
    </xf>
    <xf numFmtId="0" fontId="3" fillId="0" borderId="13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52" applyNumberFormat="1" applyFont="1" applyFill="1" applyBorder="1" applyAlignment="1" applyProtection="1">
      <alignment horizontal="left" vertical="center"/>
      <protection locked="0"/>
    </xf>
    <xf numFmtId="0" fontId="3" fillId="0" borderId="9" xfId="40" applyFont="1" applyFill="1" applyBorder="1" applyAlignment="1" applyProtection="1">
      <alignment vertical="center"/>
      <protection locked="0"/>
    </xf>
    <xf numFmtId="176" fontId="3" fillId="0" borderId="12" xfId="52" applyNumberFormat="1" applyFont="1" applyFill="1" applyBorder="1" applyAlignment="1" applyProtection="1">
      <alignment horizontal="right" vertical="center" wrapText="1"/>
      <protection/>
    </xf>
    <xf numFmtId="176" fontId="3" fillId="0" borderId="9" xfId="52" applyNumberFormat="1" applyFont="1" applyFill="1" applyBorder="1" applyAlignment="1" applyProtection="1">
      <alignment horizontal="right" vertical="center" wrapText="1"/>
      <protection/>
    </xf>
    <xf numFmtId="176" fontId="3" fillId="0" borderId="12" xfId="52" applyNumberFormat="1" applyFont="1" applyFill="1" applyBorder="1" applyAlignment="1" applyProtection="1">
      <alignment horizontal="right" vertical="center" wrapText="1"/>
      <protection locked="0"/>
    </xf>
    <xf numFmtId="176" fontId="3" fillId="0" borderId="13" xfId="5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52" applyFont="1" applyFill="1" applyAlignment="1">
      <alignment horizontal="centerContinuous" vertical="center"/>
      <protection/>
    </xf>
    <xf numFmtId="180" fontId="3" fillId="0" borderId="0" xfId="52" applyNumberFormat="1" applyFont="1" applyFill="1" applyAlignment="1" applyProtection="1">
      <alignment horizontal="centerContinuous" vertical="center"/>
      <protection/>
    </xf>
    <xf numFmtId="0" fontId="3" fillId="0" borderId="0" xfId="52" applyFont="1" applyAlignment="1">
      <alignment horizontal="centerContinuous" vertical="center"/>
      <protection/>
    </xf>
    <xf numFmtId="0" fontId="3" fillId="0" borderId="0" xfId="52" applyNumberFormat="1" applyFont="1" applyFill="1" applyAlignment="1" applyProtection="1">
      <alignment vertical="center" wrapText="1"/>
      <protection/>
    </xf>
    <xf numFmtId="0" fontId="3" fillId="0" borderId="0" xfId="52" applyNumberFormat="1" applyFont="1" applyFill="1" applyAlignment="1" applyProtection="1">
      <alignment horizontal="right" vertical="center"/>
      <protection/>
    </xf>
    <xf numFmtId="0" fontId="3" fillId="0" borderId="18" xfId="52" applyNumberFormat="1" applyFont="1" applyFill="1" applyBorder="1" applyAlignment="1" applyProtection="1">
      <alignment wrapText="1"/>
      <protection/>
    </xf>
    <xf numFmtId="0" fontId="3" fillId="0" borderId="18" xfId="52" applyNumberFormat="1" applyFont="1" applyFill="1" applyBorder="1" applyAlignment="1" applyProtection="1">
      <alignment horizontal="right" vertical="center" wrapText="1"/>
      <protection/>
    </xf>
    <xf numFmtId="0" fontId="2" fillId="11" borderId="11" xfId="52" applyFill="1" applyBorder="1" applyAlignment="1">
      <alignment horizontal="center" vertical="center"/>
      <protection/>
    </xf>
    <xf numFmtId="0" fontId="3" fillId="11" borderId="9" xfId="52" applyFont="1" applyFill="1" applyBorder="1" applyAlignment="1">
      <alignment horizontal="center" vertical="center"/>
      <protection/>
    </xf>
    <xf numFmtId="176" fontId="3" fillId="0" borderId="9" xfId="52" applyNumberFormat="1" applyFont="1" applyFill="1" applyBorder="1" applyAlignment="1" applyProtection="1">
      <alignment horizontal="right" vertical="center" wrapText="1"/>
      <protection locked="0"/>
    </xf>
    <xf numFmtId="176" fontId="2" fillId="0" borderId="12" xfId="52" applyNumberFormat="1" applyFont="1" applyFill="1" applyBorder="1" applyAlignment="1" applyProtection="1">
      <alignment horizontal="right" vertical="center" wrapText="1"/>
      <protection locked="0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176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2" fillId="0" borderId="0" xfId="42" applyFill="1">
      <alignment vertical="center"/>
      <protection/>
    </xf>
    <xf numFmtId="0" fontId="3" fillId="0" borderId="0" xfId="42" applyFont="1" applyAlignment="1">
      <alignment horizontal="center" vertical="center"/>
      <protection/>
    </xf>
    <xf numFmtId="0" fontId="3" fillId="0" borderId="0" xfId="42" applyFont="1" applyAlignment="1">
      <alignment horizontal="centerContinuous" vertical="center"/>
      <protection/>
    </xf>
    <xf numFmtId="0" fontId="2" fillId="0" borderId="0" xfId="42">
      <alignment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3" fillId="11" borderId="9" xfId="42" applyFont="1" applyFill="1" applyBorder="1" applyAlignment="1">
      <alignment horizontal="center" vertical="center" wrapText="1"/>
      <protection/>
    </xf>
    <xf numFmtId="0" fontId="3" fillId="11" borderId="11" xfId="42" applyFont="1" applyFill="1" applyBorder="1" applyAlignment="1">
      <alignment horizontal="center" vertical="center" wrapText="1"/>
      <protection/>
    </xf>
    <xf numFmtId="49" fontId="3" fillId="0" borderId="13" xfId="42" applyNumberFormat="1" applyFont="1" applyFill="1" applyBorder="1" applyAlignment="1" applyProtection="1">
      <alignment horizontal="center" vertical="center" wrapText="1"/>
      <protection/>
    </xf>
    <xf numFmtId="176" fontId="2" fillId="0" borderId="9" xfId="42" applyNumberFormat="1" applyFill="1" applyBorder="1" applyAlignment="1">
      <alignment horizontal="right" vertical="center" wrapText="1"/>
      <protection/>
    </xf>
    <xf numFmtId="0" fontId="3" fillId="0" borderId="9" xfId="41" applyNumberFormat="1" applyFont="1" applyFill="1" applyBorder="1" applyAlignment="1">
      <alignment horizontal="center" vertical="center" wrapText="1"/>
      <protection/>
    </xf>
    <xf numFmtId="176" fontId="2" fillId="0" borderId="9" xfId="42" applyNumberFormat="1" applyFill="1" applyBorder="1" applyAlignment="1" applyProtection="1">
      <alignment horizontal="right" vertical="center" wrapText="1"/>
      <protection locked="0"/>
    </xf>
    <xf numFmtId="0" fontId="3" fillId="0" borderId="21" xfId="42" applyFont="1" applyFill="1" applyBorder="1" applyAlignment="1">
      <alignment vertical="center"/>
      <protection/>
    </xf>
    <xf numFmtId="180" fontId="3" fillId="0" borderId="0" xfId="42" applyNumberFormat="1" applyFont="1" applyFill="1" applyAlignment="1" applyProtection="1">
      <alignment horizontal="center" vertical="center"/>
      <protection/>
    </xf>
    <xf numFmtId="0" fontId="3" fillId="0" borderId="0" xfId="42" applyFont="1" applyBorder="1" applyAlignment="1">
      <alignment horizontal="center" vertical="center"/>
      <protection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43" applyFont="1" applyFill="1" applyAlignment="1">
      <alignment horizontal="centerContinuous" vertical="center"/>
      <protection/>
    </xf>
    <xf numFmtId="0" fontId="3" fillId="0" borderId="0" xfId="43" applyFont="1" applyAlignment="1">
      <alignment horizontal="centerContinuous" vertical="center"/>
      <protection/>
    </xf>
    <xf numFmtId="0" fontId="3" fillId="0" borderId="0" xfId="43" applyFont="1" applyAlignment="1">
      <alignment horizontal="right" vertical="center" wrapText="1"/>
      <protection/>
    </xf>
    <xf numFmtId="0" fontId="3" fillId="0" borderId="18" xfId="43" applyFont="1" applyBorder="1" applyAlignment="1">
      <alignment horizontal="centerContinuous" vertical="center" wrapText="1"/>
      <protection/>
    </xf>
    <xf numFmtId="0" fontId="3" fillId="0" borderId="0" xfId="43" applyFont="1" applyAlignment="1">
      <alignment horizontal="left" vertical="center" wrapText="1"/>
      <protection/>
    </xf>
    <xf numFmtId="0" fontId="3" fillId="11" borderId="9" xfId="43" applyFont="1" applyFill="1" applyBorder="1" applyAlignment="1">
      <alignment horizontal="center" vertical="center" wrapText="1"/>
      <protection/>
    </xf>
    <xf numFmtId="49" fontId="3" fillId="0" borderId="9" xfId="54" applyNumberFormat="1" applyFont="1" applyFill="1" applyBorder="1" applyAlignment="1" applyProtection="1">
      <alignment horizontal="left" vertical="center" wrapText="1"/>
      <protection/>
    </xf>
    <xf numFmtId="176" fontId="3" fillId="0" borderId="9" xfId="43" applyNumberFormat="1" applyFont="1" applyFill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 locked="0"/>
    </xf>
    <xf numFmtId="181" fontId="32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43" applyNumberFormat="1" applyFont="1" applyFill="1" applyBorder="1" applyAlignment="1" applyProtection="1">
      <alignment horizontal="left" vertical="center"/>
      <protection/>
    </xf>
    <xf numFmtId="49" fontId="3" fillId="0" borderId="9" xfId="43" applyNumberFormat="1" applyFont="1" applyFill="1" applyBorder="1" applyAlignment="1" applyProtection="1">
      <alignment vertical="center"/>
      <protection/>
    </xf>
    <xf numFmtId="0" fontId="3" fillId="0" borderId="9" xfId="43" applyNumberFormat="1" applyFont="1" applyFill="1" applyBorder="1" applyAlignment="1" applyProtection="1">
      <alignment vertical="center"/>
      <protection/>
    </xf>
    <xf numFmtId="182" fontId="3" fillId="0" borderId="9" xfId="43" applyNumberFormat="1" applyFont="1" applyFill="1" applyBorder="1" applyAlignment="1" applyProtection="1">
      <alignment vertical="center"/>
      <protection/>
    </xf>
    <xf numFmtId="0" fontId="3" fillId="0" borderId="9" xfId="41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43" applyNumberFormat="1" applyFont="1" applyFill="1" applyBorder="1" applyAlignment="1" applyProtection="1">
      <alignment horizontal="right" vertical="center" wrapText="1"/>
      <protection locked="0"/>
    </xf>
    <xf numFmtId="181" fontId="3" fillId="0" borderId="9" xfId="43" applyNumberFormat="1" applyFont="1" applyFill="1" applyBorder="1" applyAlignment="1" applyProtection="1">
      <alignment vertical="center"/>
      <protection/>
    </xf>
    <xf numFmtId="0" fontId="3" fillId="0" borderId="11" xfId="41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>
      <alignment wrapText="1"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 wrapText="1"/>
      <protection/>
    </xf>
    <xf numFmtId="0" fontId="3" fillId="0" borderId="18" xfId="54" applyFont="1" applyBorder="1" applyAlignment="1">
      <alignment horizontal="centerContinuous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49" fontId="3" fillId="0" borderId="9" xfId="54" applyNumberFormat="1" applyFont="1" applyFill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76" fontId="3" fillId="0" borderId="9" xfId="54" applyNumberFormat="1" applyFont="1" applyFill="1" applyBorder="1" applyAlignment="1" applyProtection="1">
      <alignment horizontal="right" vertical="center" wrapText="1"/>
      <protection/>
    </xf>
    <xf numFmtId="178" fontId="3" fillId="0" borderId="9" xfId="54" applyNumberFormat="1" applyFont="1" applyFill="1" applyBorder="1" applyAlignment="1" applyProtection="1">
      <alignment horizontal="right" vertical="center" wrapText="1"/>
      <protection/>
    </xf>
    <xf numFmtId="181" fontId="33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Alignment="1">
      <alignment horizontal="centerContinuous" vertical="center"/>
      <protection/>
    </xf>
    <xf numFmtId="180" fontId="3" fillId="0" borderId="0" xfId="54" applyNumberFormat="1" applyFont="1" applyFill="1" applyAlignment="1">
      <alignment horizontal="centerContinuous" vertical="center"/>
      <protection/>
    </xf>
    <xf numFmtId="178" fontId="3" fillId="0" borderId="9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54" applyFill="1">
      <alignment vertical="center"/>
      <protection/>
    </xf>
    <xf numFmtId="0" fontId="3" fillId="0" borderId="0" xfId="54" applyNumberFormat="1" applyFont="1" applyFill="1" applyAlignment="1" applyProtection="1">
      <alignment horizontal="right" vertical="center" wrapText="1"/>
      <protection/>
    </xf>
    <xf numFmtId="0" fontId="3" fillId="0" borderId="0" xfId="54" applyNumberFormat="1" applyFont="1" applyFill="1" applyAlignment="1" applyProtection="1">
      <alignment vertical="center" wrapText="1"/>
      <protection/>
    </xf>
    <xf numFmtId="0" fontId="3" fillId="0" borderId="0" xfId="54" applyNumberFormat="1" applyFont="1" applyFill="1" applyAlignment="1" applyProtection="1">
      <alignment horizontal="center" wrapText="1"/>
      <protection/>
    </xf>
    <xf numFmtId="178" fontId="3" fillId="0" borderId="0" xfId="54" applyNumberFormat="1" applyFont="1" applyFill="1" applyAlignment="1">
      <alignment horizontal="right" vertical="center"/>
      <protection/>
    </xf>
    <xf numFmtId="0" fontId="3" fillId="11" borderId="0" xfId="50" applyFont="1" applyFill="1" applyAlignment="1">
      <alignment vertical="center"/>
      <protection/>
    </xf>
    <xf numFmtId="0" fontId="2" fillId="0" borderId="0" xfId="50" applyFill="1" applyAlignment="1">
      <alignment vertical="center"/>
      <protection/>
    </xf>
    <xf numFmtId="183" fontId="3" fillId="11" borderId="0" xfId="50" applyNumberFormat="1" applyFont="1" applyFill="1" applyAlignment="1">
      <alignment horizontal="center" vertical="center"/>
      <protection/>
    </xf>
    <xf numFmtId="184" fontId="3" fillId="11" borderId="0" xfId="50" applyNumberFormat="1" applyFont="1" applyFill="1" applyAlignment="1">
      <alignment horizontal="center" vertical="center"/>
      <protection/>
    </xf>
    <xf numFmtId="49" fontId="3" fillId="11" borderId="0" xfId="50" applyNumberFormat="1" applyFont="1" applyFill="1" applyAlignment="1">
      <alignment horizontal="center" vertical="center"/>
      <protection/>
    </xf>
    <xf numFmtId="0" fontId="3" fillId="11" borderId="0" xfId="50" applyFont="1" applyFill="1" applyAlignment="1">
      <alignment horizontal="left" vertical="center"/>
      <protection/>
    </xf>
    <xf numFmtId="179" fontId="3" fillId="11" borderId="0" xfId="50" applyNumberFormat="1" applyFont="1" applyFill="1" applyAlignment="1">
      <alignment horizontal="center" vertical="center"/>
      <protection/>
    </xf>
    <xf numFmtId="0" fontId="3" fillId="11" borderId="0" xfId="50" applyFont="1" applyFill="1" applyAlignment="1">
      <alignment horizontal="center" vertical="center"/>
      <protection/>
    </xf>
    <xf numFmtId="0" fontId="2" fillId="0" borderId="0" xfId="50">
      <alignment vertical="center"/>
      <protection/>
    </xf>
    <xf numFmtId="0" fontId="3" fillId="0" borderId="0" xfId="50" applyFont="1" applyAlignment="1">
      <alignment horizontal="center" vertical="center" wrapText="1"/>
      <protection/>
    </xf>
    <xf numFmtId="183" fontId="3" fillId="11" borderId="0" xfId="50" applyNumberFormat="1" applyFont="1" applyFill="1" applyAlignment="1">
      <alignment vertical="center"/>
      <protection/>
    </xf>
    <xf numFmtId="0" fontId="3" fillId="0" borderId="0" xfId="50" applyFont="1" applyFill="1" applyAlignment="1">
      <alignment horizontal="centerContinuous" vertical="center"/>
      <protection/>
    </xf>
    <xf numFmtId="0" fontId="3" fillId="11" borderId="9" xfId="50" applyFont="1" applyFill="1" applyBorder="1" applyAlignment="1">
      <alignment horizontal="centerContinuous" vertical="center"/>
      <protection/>
    </xf>
    <xf numFmtId="0" fontId="3" fillId="11" borderId="9" xfId="50" applyNumberFormat="1" applyFont="1" applyFill="1" applyBorder="1" applyAlignment="1" applyProtection="1">
      <alignment horizontal="centerContinuous" vertical="center"/>
      <protection/>
    </xf>
    <xf numFmtId="0" fontId="3" fillId="0" borderId="11" xfId="50" applyFont="1" applyFill="1" applyBorder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0" fontId="3" fillId="0" borderId="9" xfId="50" applyFont="1" applyFill="1" applyBorder="1" applyAlignment="1">
      <alignment horizontal="center" vertical="center" wrapText="1"/>
      <protection/>
    </xf>
    <xf numFmtId="49" fontId="3" fillId="0" borderId="9" xfId="50" applyNumberFormat="1" applyFont="1" applyFill="1" applyBorder="1" applyAlignment="1" applyProtection="1">
      <alignment horizontal="center" vertical="center" wrapText="1"/>
      <protection/>
    </xf>
    <xf numFmtId="0" fontId="3" fillId="0" borderId="9" xfId="50" applyNumberFormat="1" applyFont="1" applyFill="1" applyBorder="1" applyAlignment="1" applyProtection="1">
      <alignment horizontal="center" vertical="center" wrapText="1"/>
      <protection/>
    </xf>
    <xf numFmtId="178" fontId="3" fillId="0" borderId="13" xfId="50" applyNumberFormat="1" applyFont="1" applyFill="1" applyBorder="1" applyAlignment="1" applyProtection="1">
      <alignment horizontal="right" vertical="center" wrapText="1"/>
      <protection/>
    </xf>
    <xf numFmtId="178" fontId="3" fillId="0" borderId="9" xfId="50" applyNumberFormat="1" applyFont="1" applyFill="1" applyBorder="1" applyAlignment="1" applyProtection="1">
      <alignment horizontal="right" vertical="center" wrapText="1"/>
      <protection/>
    </xf>
    <xf numFmtId="183" fontId="3" fillId="0" borderId="0" xfId="50" applyNumberFormat="1" applyFont="1" applyFill="1" applyAlignment="1">
      <alignment horizontal="center" vertical="center"/>
      <protection/>
    </xf>
    <xf numFmtId="184" fontId="3" fillId="0" borderId="0" xfId="50" applyNumberFormat="1" applyFont="1" applyFill="1" applyAlignment="1">
      <alignment horizontal="center" vertical="center"/>
      <protection/>
    </xf>
    <xf numFmtId="49" fontId="3" fillId="0" borderId="0" xfId="50" applyNumberFormat="1" applyFont="1" applyFill="1" applyAlignment="1">
      <alignment horizontal="center" vertical="center"/>
      <protection/>
    </xf>
    <xf numFmtId="0" fontId="3" fillId="0" borderId="0" xfId="50" applyFont="1" applyFill="1" applyAlignment="1">
      <alignment horizontal="left" vertical="center"/>
      <protection/>
    </xf>
    <xf numFmtId="179" fontId="3" fillId="0" borderId="0" xfId="50" applyNumberFormat="1" applyFont="1" applyFill="1" applyAlignment="1">
      <alignment horizontal="center" vertical="center"/>
      <protection/>
    </xf>
    <xf numFmtId="0" fontId="3" fillId="0" borderId="0" xfId="50" applyFont="1" applyFill="1" applyAlignment="1">
      <alignment horizontal="center" vertical="center"/>
      <protection/>
    </xf>
    <xf numFmtId="183" fontId="3" fillId="0" borderId="9" xfId="50" applyNumberFormat="1" applyFont="1" applyFill="1" applyBorder="1" applyAlignment="1">
      <alignment horizontal="center" vertical="center"/>
      <protection/>
    </xf>
    <xf numFmtId="49" fontId="3" fillId="0" borderId="9" xfId="50" applyNumberFormat="1" applyFont="1" applyFill="1" applyBorder="1" applyAlignment="1">
      <alignment horizontal="center" vertical="center"/>
      <protection/>
    </xf>
    <xf numFmtId="0" fontId="3" fillId="0" borderId="9" xfId="50" applyFont="1" applyFill="1" applyBorder="1" applyAlignment="1">
      <alignment horizontal="center" vertical="center"/>
      <protection/>
    </xf>
    <xf numFmtId="179" fontId="3" fillId="0" borderId="9" xfId="50" applyNumberFormat="1" applyFont="1" applyFill="1" applyBorder="1" applyAlignment="1">
      <alignment horizontal="center" vertical="center"/>
      <protection/>
    </xf>
    <xf numFmtId="179" fontId="3" fillId="11" borderId="9" xfId="50" applyNumberFormat="1" applyFont="1" applyFill="1" applyBorder="1" applyAlignment="1">
      <alignment horizontal="center" vertical="center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178" fontId="3" fillId="0" borderId="9" xfId="50" applyNumberFormat="1" applyFont="1" applyFill="1" applyBorder="1" applyAlignment="1" applyProtection="1">
      <alignment horizontal="right" vertical="center" wrapText="1"/>
      <protection locked="0"/>
    </xf>
    <xf numFmtId="4" fontId="3" fillId="0" borderId="9" xfId="50" applyNumberFormat="1" applyFont="1" applyFill="1" applyBorder="1" applyAlignment="1" applyProtection="1">
      <alignment horizontal="center" vertical="center"/>
      <protection/>
    </xf>
    <xf numFmtId="0" fontId="3" fillId="0" borderId="18" xfId="50" applyNumberFormat="1" applyFont="1" applyFill="1" applyBorder="1" applyAlignment="1" applyProtection="1">
      <alignment vertical="center"/>
      <protection/>
    </xf>
    <xf numFmtId="0" fontId="3" fillId="11" borderId="9" xfId="50" applyFont="1" applyFill="1" applyBorder="1" applyAlignment="1">
      <alignment horizontal="center" vertical="center"/>
      <protection/>
    </xf>
    <xf numFmtId="176" fontId="2" fillId="0" borderId="9" xfId="50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50" applyFill="1" applyBorder="1">
      <alignment vertical="center"/>
      <protection/>
    </xf>
    <xf numFmtId="0" fontId="2" fillId="0" borderId="0" xfId="50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51" applyFill="1" applyAlignment="1">
      <alignment vertical="center"/>
      <protection/>
    </xf>
    <xf numFmtId="0" fontId="3" fillId="0" borderId="0" xfId="51" applyFont="1" applyAlignment="1">
      <alignment horizontal="center" vertical="center"/>
      <protection/>
    </xf>
    <xf numFmtId="0" fontId="3" fillId="0" borderId="0" xfId="51" applyFont="1" applyAlignment="1">
      <alignment horizontal="centerContinuous" vertical="center"/>
      <protection/>
    </xf>
    <xf numFmtId="0" fontId="2" fillId="0" borderId="0" xfId="51">
      <alignment vertical="center"/>
      <protection/>
    </xf>
    <xf numFmtId="0" fontId="3" fillId="11" borderId="10" xfId="51" applyFont="1" applyFill="1" applyBorder="1" applyAlignment="1">
      <alignment horizontal="center" vertical="center" wrapText="1"/>
      <protection/>
    </xf>
    <xf numFmtId="49" fontId="3" fillId="0" borderId="13" xfId="51" applyNumberFormat="1" applyFont="1" applyFill="1" applyBorder="1" applyAlignment="1" applyProtection="1">
      <alignment horizontal="center" vertical="center" wrapText="1"/>
      <protection/>
    </xf>
    <xf numFmtId="176" fontId="3" fillId="0" borderId="13" xfId="51" applyNumberFormat="1" applyFont="1" applyFill="1" applyBorder="1" applyAlignment="1" applyProtection="1">
      <alignment horizontal="right" vertical="center" wrapText="1"/>
      <protection/>
    </xf>
    <xf numFmtId="0" fontId="3" fillId="0" borderId="21" xfId="51" applyFont="1" applyFill="1" applyBorder="1" applyAlignment="1">
      <alignment vertical="center"/>
      <protection/>
    </xf>
    <xf numFmtId="0" fontId="3" fillId="0" borderId="0" xfId="51" applyFont="1" applyFill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181" fontId="3" fillId="0" borderId="9" xfId="0" applyNumberFormat="1" applyFont="1" applyFill="1" applyBorder="1" applyAlignment="1">
      <alignment horizontal="center" vertical="center" wrapText="1"/>
    </xf>
    <xf numFmtId="0" fontId="3" fillId="0" borderId="0" xfId="48" applyFont="1" applyFill="1" applyAlignment="1">
      <alignment horizontal="centerContinuous" vertical="center"/>
      <protection/>
    </xf>
    <xf numFmtId="0" fontId="3" fillId="0" borderId="0" xfId="48" applyFont="1" applyAlignment="1">
      <alignment horizontal="centerContinuous" vertical="center"/>
      <protection/>
    </xf>
    <xf numFmtId="0" fontId="3" fillId="0" borderId="0" xfId="48" applyFont="1" applyAlignment="1">
      <alignment horizontal="right" vertical="center" wrapText="1"/>
      <protection/>
    </xf>
    <xf numFmtId="0" fontId="3" fillId="0" borderId="18" xfId="48" applyFont="1" applyBorder="1" applyAlignment="1">
      <alignment horizontal="centerContinuous" vertical="center" wrapText="1"/>
      <protection/>
    </xf>
    <xf numFmtId="0" fontId="3" fillId="0" borderId="0" xfId="48" applyFont="1" applyAlignment="1">
      <alignment horizontal="left" vertical="center" wrapText="1"/>
      <protection/>
    </xf>
    <xf numFmtId="0" fontId="3" fillId="11" borderId="9" xfId="48" applyFont="1" applyFill="1" applyBorder="1" applyAlignment="1">
      <alignment horizontal="center" vertical="center" wrapText="1"/>
      <protection/>
    </xf>
    <xf numFmtId="49" fontId="3" fillId="0" borderId="9" xfId="48" applyNumberFormat="1" applyFont="1" applyFill="1" applyBorder="1" applyAlignment="1" applyProtection="1">
      <alignment horizontal="left" vertical="center" wrapText="1"/>
      <protection/>
    </xf>
    <xf numFmtId="49" fontId="3" fillId="0" borderId="9" xfId="48" applyNumberFormat="1" applyFont="1" applyFill="1" applyBorder="1" applyAlignment="1" applyProtection="1">
      <alignment horizontal="center" vertical="center" wrapText="1"/>
      <protection/>
    </xf>
    <xf numFmtId="0" fontId="3" fillId="0" borderId="0" xfId="48" applyNumberFormat="1" applyFont="1" applyFill="1" applyAlignment="1" applyProtection="1">
      <alignment vertical="center" wrapText="1"/>
      <protection/>
    </xf>
    <xf numFmtId="0" fontId="2" fillId="0" borderId="18" xfId="48" applyNumberFormat="1" applyFont="1" applyFill="1" applyBorder="1" applyAlignment="1" applyProtection="1">
      <alignment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0" xfId="57" applyFont="1" applyAlignment="1">
      <alignment horizontal="centerContinuous" vertical="center"/>
      <protection/>
    </xf>
    <xf numFmtId="0" fontId="2" fillId="0" borderId="0" xfId="57">
      <alignment vertical="center"/>
      <protection/>
    </xf>
    <xf numFmtId="0" fontId="3" fillId="0" borderId="0" xfId="57" applyFont="1" applyAlignment="1">
      <alignment horizontal="right" vertical="center" wrapText="1"/>
      <protection/>
    </xf>
    <xf numFmtId="0" fontId="3" fillId="0" borderId="18" xfId="57" applyFont="1" applyBorder="1" applyAlignment="1">
      <alignment horizontal="centerContinuous" vertical="center" wrapText="1"/>
      <protection/>
    </xf>
    <xf numFmtId="0" fontId="3" fillId="0" borderId="0" xfId="57" applyFont="1" applyAlignment="1">
      <alignment horizontal="left" vertical="center" wrapText="1"/>
      <protection/>
    </xf>
    <xf numFmtId="0" fontId="3" fillId="11" borderId="9" xfId="57" applyFont="1" applyFill="1" applyBorder="1" applyAlignment="1">
      <alignment horizontal="center" vertical="center" wrapText="1"/>
      <protection/>
    </xf>
    <xf numFmtId="49" fontId="3" fillId="0" borderId="9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7" applyFont="1" applyFill="1" applyAlignment="1">
      <alignment horizontal="centerContinuous" vertical="center"/>
      <protection/>
    </xf>
    <xf numFmtId="0" fontId="2" fillId="0" borderId="0" xfId="57" applyFill="1">
      <alignment vertical="center"/>
      <protection/>
    </xf>
    <xf numFmtId="0" fontId="3" fillId="0" borderId="0" xfId="57" applyNumberFormat="1" applyFont="1" applyFill="1" applyAlignment="1" applyProtection="1">
      <alignment horizontal="right" vertical="center" wrapText="1"/>
      <protection/>
    </xf>
    <xf numFmtId="0" fontId="3" fillId="0" borderId="0" xfId="57" applyNumberFormat="1" applyFont="1" applyFill="1" applyAlignment="1" applyProtection="1">
      <alignment vertical="center" wrapText="1"/>
      <protection/>
    </xf>
    <xf numFmtId="0" fontId="3" fillId="0" borderId="0" xfId="57" applyNumberFormat="1" applyFont="1" applyFill="1" applyAlignment="1" applyProtection="1">
      <alignment horizontal="center" wrapText="1"/>
      <protection/>
    </xf>
    <xf numFmtId="178" fontId="3" fillId="0" borderId="0" xfId="57" applyNumberFormat="1" applyFont="1" applyFill="1" applyAlignment="1">
      <alignment horizontal="right" vertical="center"/>
      <protection/>
    </xf>
    <xf numFmtId="0" fontId="3" fillId="11" borderId="0" xfId="53" applyFont="1" applyFill="1" applyAlignment="1">
      <alignment vertical="center"/>
      <protection/>
    </xf>
    <xf numFmtId="0" fontId="2" fillId="0" borderId="0" xfId="53" applyFill="1" applyAlignment="1">
      <alignment vertical="center"/>
      <protection/>
    </xf>
    <xf numFmtId="49" fontId="3" fillId="11" borderId="0" xfId="53" applyNumberFormat="1" applyFont="1" applyFill="1" applyAlignment="1">
      <alignment horizontal="center" vertical="center"/>
      <protection/>
    </xf>
    <xf numFmtId="0" fontId="3" fillId="11" borderId="0" xfId="53" applyFont="1" applyFill="1" applyAlignment="1">
      <alignment horizontal="left" vertical="center"/>
      <protection/>
    </xf>
    <xf numFmtId="179" fontId="3" fillId="11" borderId="0" xfId="53" applyNumberFormat="1" applyFont="1" applyFill="1" applyAlignment="1">
      <alignment horizontal="center" vertical="center"/>
      <protection/>
    </xf>
    <xf numFmtId="0" fontId="2" fillId="0" borderId="0" xfId="53">
      <alignment vertical="center"/>
      <protection/>
    </xf>
    <xf numFmtId="0" fontId="2" fillId="0" borderId="0" xfId="53" applyFont="1" applyAlignment="1">
      <alignment horizontal="centerContinuous" vertical="center"/>
      <protection/>
    </xf>
    <xf numFmtId="49" fontId="3" fillId="11" borderId="0" xfId="53" applyNumberFormat="1" applyFont="1" applyFill="1" applyAlignment="1">
      <alignment vertical="center"/>
      <protection/>
    </xf>
    <xf numFmtId="0" fontId="3" fillId="0" borderId="0" xfId="53" applyFont="1" applyFill="1" applyAlignment="1">
      <alignment horizontal="centerContinuous" vertical="center"/>
      <protection/>
    </xf>
    <xf numFmtId="0" fontId="3" fillId="0" borderId="0" xfId="53" applyFont="1" applyAlignment="1">
      <alignment horizontal="centerContinuous" vertical="center"/>
      <protection/>
    </xf>
    <xf numFmtId="0" fontId="3" fillId="11" borderId="11" xfId="53" applyFont="1" applyFill="1" applyBorder="1" applyAlignment="1">
      <alignment horizontal="centerContinuous" vertical="center"/>
      <protection/>
    </xf>
    <xf numFmtId="0" fontId="3" fillId="11" borderId="19" xfId="53" applyFont="1" applyFill="1" applyBorder="1" applyAlignment="1">
      <alignment horizontal="centerContinuous" vertical="center"/>
      <protection/>
    </xf>
    <xf numFmtId="0" fontId="3" fillId="11" borderId="20" xfId="53" applyFont="1" applyFill="1" applyBorder="1" applyAlignment="1">
      <alignment horizontal="centerContinuous" vertical="center"/>
      <protection/>
    </xf>
    <xf numFmtId="0" fontId="3" fillId="11" borderId="18" xfId="53" applyFont="1" applyFill="1" applyBorder="1" applyAlignment="1">
      <alignment horizontal="center" vertical="center" wrapText="1"/>
      <protection/>
    </xf>
    <xf numFmtId="0" fontId="3" fillId="11" borderId="10" xfId="53" applyFont="1" applyFill="1" applyBorder="1" applyAlignment="1">
      <alignment horizontal="center" vertical="center" wrapText="1"/>
      <protection/>
    </xf>
    <xf numFmtId="0" fontId="3" fillId="11" borderId="11" xfId="53" applyFont="1" applyFill="1" applyBorder="1" applyAlignment="1">
      <alignment horizontal="center" vertical="center" wrapText="1"/>
      <protection/>
    </xf>
    <xf numFmtId="49" fontId="2" fillId="0" borderId="13" xfId="53" applyNumberFormat="1" applyFont="1" applyFill="1" applyBorder="1" applyAlignment="1" applyProtection="1">
      <alignment horizontal="center" vertical="center" wrapText="1"/>
      <protection/>
    </xf>
    <xf numFmtId="178" fontId="3" fillId="0" borderId="9" xfId="53" applyNumberFormat="1" applyFont="1" applyFill="1" applyBorder="1" applyAlignment="1" applyProtection="1">
      <alignment horizontal="right" vertical="center" wrapText="1"/>
      <protection/>
    </xf>
    <xf numFmtId="49" fontId="3" fillId="0" borderId="9" xfId="53" applyNumberFormat="1" applyFont="1" applyFill="1" applyBorder="1" applyAlignment="1">
      <alignment horizontal="center" vertical="center"/>
      <protection/>
    </xf>
    <xf numFmtId="0" fontId="3" fillId="0" borderId="9" xfId="53" applyNumberFormat="1" applyFont="1" applyFill="1" applyBorder="1" applyAlignment="1">
      <alignment horizontal="center" vertical="center"/>
      <protection/>
    </xf>
    <xf numFmtId="179" fontId="3" fillId="0" borderId="9" xfId="53" applyNumberFormat="1" applyFont="1" applyFill="1" applyBorder="1" applyAlignment="1">
      <alignment horizontal="center" vertical="center"/>
      <protection/>
    </xf>
    <xf numFmtId="49" fontId="3" fillId="0" borderId="0" xfId="53" applyNumberFormat="1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left" vertical="center"/>
      <protection/>
    </xf>
    <xf numFmtId="179" fontId="3" fillId="0" borderId="0" xfId="53" applyNumberFormat="1" applyFont="1" applyFill="1" applyAlignment="1">
      <alignment horizontal="center" vertical="center"/>
      <protection/>
    </xf>
    <xf numFmtId="179" fontId="3" fillId="11" borderId="0" xfId="53" applyNumberFormat="1" applyFont="1" applyFill="1" applyAlignment="1">
      <alignment vertical="center"/>
      <protection/>
    </xf>
    <xf numFmtId="0" fontId="2" fillId="0" borderId="0" xfId="53" applyFont="1" applyAlignment="1">
      <alignment horizontal="right" vertical="center" wrapText="1"/>
      <protection/>
    </xf>
    <xf numFmtId="0" fontId="2" fillId="0" borderId="18" xfId="53" applyFont="1" applyBorder="1" applyAlignment="1">
      <alignment horizontal="left" vertical="center" wrapText="1"/>
      <protection/>
    </xf>
    <xf numFmtId="0" fontId="2" fillId="0" borderId="0" xfId="53" applyFill="1">
      <alignment vertical="center"/>
      <protection/>
    </xf>
    <xf numFmtId="0" fontId="2" fillId="0" borderId="0" xfId="53" applyFont="1" applyFill="1" applyAlignment="1">
      <alignment horizontal="centerContinuous" vertical="center"/>
      <protection/>
    </xf>
    <xf numFmtId="0" fontId="2" fillId="0" borderId="0" xfId="55" applyFill="1">
      <alignment vertical="center"/>
      <protection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 wrapText="1"/>
      <protection/>
    </xf>
    <xf numFmtId="0" fontId="3" fillId="0" borderId="18" xfId="55" applyFont="1" applyBorder="1" applyAlignment="1">
      <alignment horizontal="centerContinuous" vertical="center" wrapText="1"/>
      <protection/>
    </xf>
    <xf numFmtId="0" fontId="3" fillId="0" borderId="18" xfId="55" applyFont="1" applyBorder="1" applyAlignment="1">
      <alignment horizontal="left" vertical="center" wrapText="1"/>
      <protection/>
    </xf>
    <xf numFmtId="0" fontId="3" fillId="0" borderId="0" xfId="55" applyFont="1" applyFill="1" applyAlignment="1">
      <alignment horizontal="left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11" xfId="55" applyFont="1" applyFill="1" applyBorder="1" applyAlignment="1">
      <alignment horizontal="center" vertical="center" wrapText="1"/>
      <protection/>
    </xf>
    <xf numFmtId="49" fontId="3" fillId="0" borderId="9" xfId="55" applyNumberFormat="1" applyFont="1" applyFill="1" applyBorder="1" applyAlignment="1" applyProtection="1">
      <alignment horizontal="center" vertical="center" wrapText="1"/>
      <protection/>
    </xf>
    <xf numFmtId="176" fontId="3" fillId="0" borderId="9" xfId="55" applyNumberFormat="1" applyFont="1" applyFill="1" applyBorder="1" applyAlignment="1" applyProtection="1">
      <alignment horizontal="right" vertical="center" wrapText="1"/>
      <protection/>
    </xf>
    <xf numFmtId="0" fontId="3" fillId="0" borderId="0" xfId="55" applyFont="1" applyFill="1" applyAlignment="1">
      <alignment horizontal="centerContinuous" vertical="center"/>
      <protection/>
    </xf>
    <xf numFmtId="0" fontId="3" fillId="0" borderId="0" xfId="55" applyFont="1" applyAlignment="1">
      <alignment horizontal="right" vertical="top"/>
      <protection/>
    </xf>
    <xf numFmtId="0" fontId="2" fillId="11" borderId="11" xfId="55" applyFill="1" applyBorder="1" applyAlignment="1">
      <alignment horizontal="center" vertical="center"/>
      <protection/>
    </xf>
    <xf numFmtId="0" fontId="3" fillId="11" borderId="10" xfId="55" applyFont="1" applyFill="1" applyBorder="1" applyAlignment="1">
      <alignment horizontal="center" vertical="center"/>
      <protection/>
    </xf>
    <xf numFmtId="0" fontId="3" fillId="0" borderId="9" xfId="55" applyFont="1" applyFill="1" applyBorder="1" applyAlignment="1">
      <alignment horizontal="centerContinuous" vertical="center"/>
      <protection/>
    </xf>
    <xf numFmtId="0" fontId="3" fillId="0" borderId="0" xfId="55" applyFont="1" applyAlignment="1">
      <alignment horizontal="center" vertical="center" wrapText="1"/>
      <protection/>
    </xf>
    <xf numFmtId="0" fontId="2" fillId="0" borderId="0" xfId="56" applyFill="1">
      <alignment vertical="center"/>
      <protection/>
    </xf>
    <xf numFmtId="0" fontId="3" fillId="0" borderId="0" xfId="56" applyFont="1" applyAlignment="1">
      <alignment horizontal="centerContinuous" vertical="center"/>
      <protection/>
    </xf>
    <xf numFmtId="0" fontId="2" fillId="0" borderId="0" xfId="56">
      <alignment vertical="center"/>
      <protection/>
    </xf>
    <xf numFmtId="0" fontId="3" fillId="0" borderId="0" xfId="56" applyFont="1" applyAlignment="1">
      <alignment horizontal="right" vertical="center"/>
      <protection/>
    </xf>
    <xf numFmtId="0" fontId="3" fillId="0" borderId="18" xfId="56" applyFont="1" applyBorder="1" applyAlignment="1">
      <alignment horizontal="left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11" borderId="11" xfId="56" applyFont="1" applyFill="1" applyBorder="1" applyAlignment="1">
      <alignment horizontal="center" vertical="center" wrapText="1"/>
      <protection/>
    </xf>
    <xf numFmtId="49" fontId="3" fillId="0" borderId="9" xfId="56" applyNumberFormat="1" applyFont="1" applyFill="1" applyBorder="1" applyAlignment="1" applyProtection="1">
      <alignment horizontal="left" vertical="center" wrapText="1"/>
      <protection/>
    </xf>
    <xf numFmtId="0" fontId="3" fillId="0" borderId="12" xfId="56" applyNumberFormat="1" applyFont="1" applyFill="1" applyBorder="1" applyAlignment="1" applyProtection="1">
      <alignment horizontal="left" vertical="center" wrapText="1"/>
      <protection locked="0"/>
    </xf>
    <xf numFmtId="181" fontId="3" fillId="0" borderId="13" xfId="56" applyNumberFormat="1" applyFont="1" applyFill="1" applyBorder="1" applyAlignment="1" applyProtection="1">
      <alignment horizontal="right" vertical="center" wrapText="1"/>
      <protection/>
    </xf>
    <xf numFmtId="181" fontId="3" fillId="0" borderId="9" xfId="56" applyNumberFormat="1" applyFont="1" applyFill="1" applyBorder="1" applyAlignment="1" applyProtection="1">
      <alignment horizontal="right" vertical="center" wrapText="1"/>
      <protection/>
    </xf>
    <xf numFmtId="181" fontId="3" fillId="0" borderId="12" xfId="56" applyNumberFormat="1" applyFont="1" applyFill="1" applyBorder="1" applyAlignment="1" applyProtection="1">
      <alignment horizontal="right" vertical="center" wrapText="1"/>
      <protection/>
    </xf>
    <xf numFmtId="0" fontId="3" fillId="0" borderId="0" xfId="56" applyFont="1" applyFill="1" applyAlignment="1">
      <alignment horizontal="centerContinuous" vertical="center"/>
      <protection/>
    </xf>
    <xf numFmtId="0" fontId="3" fillId="0" borderId="0" xfId="56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56" applyFont="1" applyFill="1" applyBorder="1" applyAlignment="1">
      <alignment horizontal="center" vertical="center"/>
      <protection/>
    </xf>
    <xf numFmtId="181" fontId="3" fillId="0" borderId="13" xfId="56" applyNumberFormat="1" applyFont="1" applyFill="1" applyBorder="1" applyAlignment="1" applyProtection="1">
      <alignment horizontal="right" vertical="center" wrapText="1"/>
      <protection locked="0"/>
    </xf>
    <xf numFmtId="181" fontId="3" fillId="0" borderId="9" xfId="56" applyNumberFormat="1" applyFont="1" applyFill="1" applyBorder="1" applyAlignment="1" applyProtection="1">
      <alignment horizontal="right" vertical="center" wrapText="1"/>
      <protection locked="0"/>
    </xf>
    <xf numFmtId="177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9" xfId="59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6" fillId="0" borderId="0" xfId="56" applyNumberFormat="1" applyFont="1" applyFill="1" applyAlignment="1" applyProtection="1">
      <alignment horizontal="center" vertical="center"/>
      <protection/>
    </xf>
    <xf numFmtId="0" fontId="3" fillId="0" borderId="18" xfId="56" applyNumberFormat="1" applyFont="1" applyFill="1" applyBorder="1" applyAlignment="1" applyProtection="1">
      <alignment horizontal="right" vertical="center" wrapText="1"/>
      <protection/>
    </xf>
    <xf numFmtId="0" fontId="3" fillId="11" borderId="9" xfId="56" applyNumberFormat="1" applyFont="1" applyFill="1" applyBorder="1" applyAlignment="1" applyProtection="1">
      <alignment horizontal="center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11" borderId="13" xfId="56" applyFont="1" applyFill="1" applyBorder="1" applyAlignment="1">
      <alignment horizontal="center" vertical="center" wrapText="1"/>
      <protection/>
    </xf>
    <xf numFmtId="0" fontId="3" fillId="11" borderId="17" xfId="56" applyFont="1" applyFill="1" applyBorder="1" applyAlignment="1">
      <alignment horizontal="center" vertical="center" wrapText="1"/>
      <protection/>
    </xf>
    <xf numFmtId="0" fontId="2" fillId="0" borderId="17" xfId="56" applyNumberFormat="1" applyFont="1" applyFill="1" applyBorder="1" applyAlignment="1" applyProtection="1">
      <alignment vertical="center"/>
      <protection/>
    </xf>
    <xf numFmtId="0" fontId="2" fillId="0" borderId="9" xfId="56" applyNumberFormat="1" applyFont="1" applyFill="1" applyBorder="1" applyAlignment="1" applyProtection="1">
      <alignment vertical="center"/>
      <protection/>
    </xf>
    <xf numFmtId="0" fontId="6" fillId="0" borderId="0" xfId="55" applyNumberFormat="1" applyFont="1" applyFill="1" applyAlignment="1" applyProtection="1">
      <alignment horizontal="center" vertical="center"/>
      <protection/>
    </xf>
    <xf numFmtId="0" fontId="3" fillId="0" borderId="18" xfId="55" applyNumberFormat="1" applyFont="1" applyFill="1" applyBorder="1" applyAlignment="1" applyProtection="1">
      <alignment horizontal="right" vertical="center"/>
      <protection/>
    </xf>
    <xf numFmtId="0" fontId="3" fillId="0" borderId="9" xfId="55" applyFont="1" applyFill="1" applyBorder="1" applyAlignment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49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3" fillId="11" borderId="13" xfId="55" applyFont="1" applyFill="1" applyBorder="1" applyAlignment="1">
      <alignment horizontal="center" vertical="center" wrapText="1"/>
      <protection/>
    </xf>
    <xf numFmtId="0" fontId="3" fillId="11" borderId="23" xfId="55" applyNumberFormat="1" applyFont="1" applyFill="1" applyBorder="1" applyAlignment="1" applyProtection="1">
      <alignment horizontal="center" vertical="center"/>
      <protection/>
    </xf>
    <xf numFmtId="0" fontId="3" fillId="11" borderId="13" xfId="55" applyNumberFormat="1" applyFont="1" applyFill="1" applyBorder="1" applyAlignment="1" applyProtection="1">
      <alignment horizontal="center" vertical="center"/>
      <protection/>
    </xf>
    <xf numFmtId="0" fontId="3" fillId="11" borderId="17" xfId="55" applyNumberFormat="1" applyFont="1" applyFill="1" applyBorder="1" applyAlignment="1" applyProtection="1">
      <alignment horizontal="center" vertical="center"/>
      <protection/>
    </xf>
    <xf numFmtId="0" fontId="3" fillId="11" borderId="9" xfId="55" applyNumberFormat="1" applyFont="1" applyFill="1" applyBorder="1" applyAlignment="1" applyProtection="1">
      <alignment horizontal="center" vertical="center"/>
      <protection/>
    </xf>
    <xf numFmtId="0" fontId="6" fillId="0" borderId="0" xfId="53" applyNumberFormat="1" applyFont="1" applyFill="1" applyAlignment="1" applyProtection="1">
      <alignment horizontal="center" vertical="center"/>
      <protection/>
    </xf>
    <xf numFmtId="0" fontId="3" fillId="11" borderId="18" xfId="53" applyNumberFormat="1" applyFont="1" applyFill="1" applyBorder="1" applyAlignment="1" applyProtection="1">
      <alignment horizontal="right" vertical="center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3" fillId="11" borderId="13" xfId="53" applyNumberFormat="1" applyFont="1" applyFill="1" applyBorder="1" applyAlignment="1" applyProtection="1">
      <alignment horizontal="center" vertical="center"/>
      <protection/>
    </xf>
    <xf numFmtId="0" fontId="3" fillId="11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17" xfId="53" applyNumberFormat="1" applyFont="1" applyFill="1" applyBorder="1" applyAlignment="1" applyProtection="1">
      <alignment horizontal="center" vertical="center" wrapText="1"/>
      <protection/>
    </xf>
    <xf numFmtId="179" fontId="3" fillId="11" borderId="17" xfId="53" applyNumberFormat="1" applyFont="1" applyFill="1" applyBorder="1" applyAlignment="1" applyProtection="1">
      <alignment horizontal="center" vertical="center" wrapText="1"/>
      <protection/>
    </xf>
    <xf numFmtId="179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11" xfId="53" applyNumberFormat="1" applyFont="1" applyFill="1" applyBorder="1" applyAlignment="1" applyProtection="1">
      <alignment horizontal="center" vertical="center" wrapText="1"/>
      <protection/>
    </xf>
    <xf numFmtId="0" fontId="2" fillId="11" borderId="14" xfId="53" applyFont="1" applyFill="1" applyBorder="1" applyAlignment="1">
      <alignment horizontal="center" vertical="center" wrapText="1"/>
      <protection/>
    </xf>
    <xf numFmtId="0" fontId="2" fillId="11" borderId="14" xfId="53" applyFont="1" applyFill="1" applyBorder="1" applyAlignment="1" applyProtection="1">
      <alignment horizontal="center" vertical="center" wrapText="1"/>
      <protection locked="0"/>
    </xf>
    <xf numFmtId="0" fontId="2" fillId="11" borderId="9" xfId="53" applyFont="1" applyFill="1" applyBorder="1" applyAlignment="1">
      <alignment horizontal="center" vertical="center" wrapText="1"/>
      <protection/>
    </xf>
    <xf numFmtId="0" fontId="2" fillId="11" borderId="17" xfId="5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57" applyNumberFormat="1" applyFont="1" applyFill="1" applyAlignment="1" applyProtection="1">
      <alignment horizontal="center" vertical="center" wrapText="1"/>
      <protection/>
    </xf>
    <xf numFmtId="0" fontId="3" fillId="0" borderId="18" xfId="57" applyNumberFormat="1" applyFont="1" applyFill="1" applyBorder="1" applyAlignment="1" applyProtection="1">
      <alignment horizontal="right" vertical="center" wrapText="1"/>
      <protection/>
    </xf>
    <xf numFmtId="0" fontId="3" fillId="11" borderId="9" xfId="57" applyFont="1" applyFill="1" applyBorder="1" applyAlignment="1">
      <alignment horizontal="center" vertical="center" wrapText="1"/>
      <protection/>
    </xf>
    <xf numFmtId="0" fontId="3" fillId="11" borderId="9" xfId="57" applyNumberFormat="1" applyFont="1" applyFill="1" applyBorder="1" applyAlignment="1" applyProtection="1">
      <alignment horizontal="center" vertical="center"/>
      <protection/>
    </xf>
    <xf numFmtId="0" fontId="3" fillId="11" borderId="9" xfId="57" applyNumberFormat="1" applyFont="1" applyFill="1" applyBorder="1" applyAlignment="1" applyProtection="1">
      <alignment horizontal="center" vertical="center" wrapText="1"/>
      <protection/>
    </xf>
    <xf numFmtId="0" fontId="2" fillId="11" borderId="9" xfId="60" applyFont="1" applyFill="1" applyBorder="1" applyAlignment="1">
      <alignment horizontal="center" vertical="center" wrapText="1"/>
      <protection/>
    </xf>
    <xf numFmtId="0" fontId="2" fillId="11" borderId="11" xfId="60" applyFont="1" applyFill="1" applyBorder="1" applyAlignment="1">
      <alignment horizontal="center" vertical="center" wrapText="1"/>
      <protection/>
    </xf>
    <xf numFmtId="0" fontId="2" fillId="11" borderId="10" xfId="60" applyFont="1" applyFill="1" applyBorder="1" applyAlignment="1">
      <alignment horizontal="center" vertical="center" wrapText="1"/>
      <protection/>
    </xf>
    <xf numFmtId="0" fontId="2" fillId="11" borderId="17" xfId="6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48" applyNumberFormat="1" applyFont="1" applyFill="1" applyAlignment="1" applyProtection="1">
      <alignment horizontal="center" vertical="center" wrapText="1"/>
      <protection/>
    </xf>
    <xf numFmtId="0" fontId="6" fillId="0" borderId="0" xfId="48" applyNumberFormat="1" applyFont="1" applyFill="1" applyAlignment="1" applyProtection="1">
      <alignment horizontal="center" vertical="center" wrapText="1"/>
      <protection/>
    </xf>
    <xf numFmtId="0" fontId="2" fillId="0" borderId="18" xfId="48" applyNumberFormat="1" applyFont="1" applyFill="1" applyBorder="1" applyAlignment="1" applyProtection="1">
      <alignment horizontal="center" vertical="center"/>
      <protection/>
    </xf>
    <xf numFmtId="0" fontId="3" fillId="11" borderId="9" xfId="48" applyFont="1" applyFill="1" applyBorder="1" applyAlignment="1">
      <alignment horizontal="center" vertical="center" wrapText="1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2" fillId="11" borderId="9" xfId="48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6" fillId="0" borderId="0" xfId="51" applyNumberFormat="1" applyFont="1" applyFill="1" applyAlignment="1" applyProtection="1">
      <alignment horizontal="center" vertical="center"/>
      <protection/>
    </xf>
    <xf numFmtId="0" fontId="3" fillId="0" borderId="18" xfId="51" applyNumberFormat="1" applyFont="1" applyFill="1" applyBorder="1" applyAlignment="1" applyProtection="1">
      <alignment horizontal="right" vertical="center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0" fontId="3" fillId="11" borderId="19" xfId="51" applyFont="1" applyFill="1" applyBorder="1" applyAlignment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4" xfId="51" applyNumberFormat="1" applyFont="1" applyFill="1" applyBorder="1" applyAlignment="1" applyProtection="1">
      <alignment horizontal="center" vertical="center" wrapText="1"/>
      <protection/>
    </xf>
    <xf numFmtId="0" fontId="3" fillId="11" borderId="12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6" fillId="0" borderId="0" xfId="50" applyNumberFormat="1" applyFont="1" applyFill="1" applyAlignment="1" applyProtection="1">
      <alignment horizontal="center" vertical="center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11" xfId="50" applyNumberFormat="1" applyFont="1" applyFill="1" applyBorder="1" applyAlignment="1" applyProtection="1">
      <alignment horizontal="center" vertical="center" wrapText="1"/>
      <protection/>
    </xf>
    <xf numFmtId="0" fontId="3" fillId="11" borderId="10" xfId="50" applyNumberFormat="1" applyFont="1" applyFill="1" applyBorder="1" applyAlignment="1" applyProtection="1">
      <alignment horizontal="center" vertical="center" wrapText="1"/>
      <protection/>
    </xf>
    <xf numFmtId="0" fontId="3" fillId="11" borderId="17" xfId="50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Alignment="1" applyProtection="1">
      <alignment horizontal="center" vertical="center" wrapText="1"/>
      <protection/>
    </xf>
    <xf numFmtId="0" fontId="3" fillId="0" borderId="18" xfId="54" applyNumberFormat="1" applyFont="1" applyFill="1" applyBorder="1" applyAlignment="1" applyProtection="1">
      <alignment horizontal="righ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43" applyNumberFormat="1" applyFont="1" applyFill="1" applyAlignment="1" applyProtection="1">
      <alignment horizontal="right" vertical="center" wrapText="1"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3" fillId="0" borderId="18" xfId="43" applyNumberFormat="1" applyFont="1" applyFill="1" applyBorder="1" applyAlignment="1" applyProtection="1">
      <alignment horizontal="right" vertical="center" wrapText="1"/>
      <protection/>
    </xf>
    <xf numFmtId="0" fontId="3" fillId="11" borderId="9" xfId="43" applyFont="1" applyFill="1" applyBorder="1" applyAlignment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Alignment="1" applyProtection="1">
      <alignment horizontal="center" vertical="center"/>
      <protection/>
    </xf>
    <xf numFmtId="0" fontId="3" fillId="0" borderId="18" xfId="42" applyNumberFormat="1" applyFont="1" applyFill="1" applyBorder="1" applyAlignment="1" applyProtection="1">
      <alignment horizontal="right" vertical="center"/>
      <protection/>
    </xf>
    <xf numFmtId="0" fontId="3" fillId="11" borderId="9" xfId="42" applyFont="1" applyFill="1" applyBorder="1" applyAlignment="1">
      <alignment horizontal="center" vertical="center" wrapText="1"/>
      <protection/>
    </xf>
    <xf numFmtId="0" fontId="3" fillId="11" borderId="9" xfId="42" applyNumberFormat="1" applyFont="1" applyFill="1" applyBorder="1" applyAlignment="1" applyProtection="1">
      <alignment horizontal="center" vertical="center" wrapText="1"/>
      <protection/>
    </xf>
    <xf numFmtId="0" fontId="3" fillId="11" borderId="9" xfId="42" applyNumberFormat="1" applyFont="1" applyFill="1" applyBorder="1" applyAlignment="1" applyProtection="1">
      <alignment horizontal="center" vertical="center"/>
      <protection/>
    </xf>
    <xf numFmtId="0" fontId="6" fillId="0" borderId="0" xfId="52" applyNumberFormat="1" applyFont="1" applyFill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49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13" xfId="52" applyFont="1" applyFill="1" applyBorder="1" applyAlignment="1">
      <alignment horizontal="center" vertical="center" wrapText="1"/>
      <protection/>
    </xf>
    <xf numFmtId="0" fontId="3" fillId="11" borderId="14" xfId="52" applyFont="1" applyFill="1" applyBorder="1" applyAlignment="1">
      <alignment horizontal="center" vertical="center" wrapText="1"/>
      <protection/>
    </xf>
    <xf numFmtId="0" fontId="3" fillId="11" borderId="23" xfId="52" applyFont="1" applyFill="1" applyBorder="1" applyAlignment="1">
      <alignment horizontal="center" vertical="center" wrapText="1"/>
      <protection/>
    </xf>
    <xf numFmtId="0" fontId="3" fillId="11" borderId="13" xfId="52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3" fillId="0" borderId="18" xfId="49" applyNumberFormat="1" applyFont="1" applyFill="1" applyBorder="1" applyAlignment="1" applyProtection="1">
      <alignment horizontal="right" vertical="center"/>
      <protection/>
    </xf>
    <xf numFmtId="0" fontId="3" fillId="11" borderId="13" xfId="49" applyNumberFormat="1" applyFont="1" applyFill="1" applyBorder="1" applyAlignment="1" applyProtection="1">
      <alignment horizontal="center" vertical="center"/>
      <protection/>
    </xf>
    <xf numFmtId="0" fontId="3" fillId="11" borderId="12" xfId="49" applyNumberFormat="1" applyFont="1" applyFill="1" applyBorder="1" applyAlignment="1" applyProtection="1">
      <alignment horizontal="center" vertical="center"/>
      <protection/>
    </xf>
    <xf numFmtId="0" fontId="3" fillId="11" borderId="14" xfId="49" applyNumberFormat="1" applyFont="1" applyFill="1" applyBorder="1" applyAlignment="1" applyProtection="1">
      <alignment horizontal="center" vertical="center"/>
      <protection/>
    </xf>
    <xf numFmtId="0" fontId="3" fillId="11" borderId="13" xfId="49" applyNumberFormat="1" applyFont="1" applyFill="1" applyBorder="1" applyAlignment="1" applyProtection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3" fillId="11" borderId="18" xfId="49" applyNumberFormat="1" applyFont="1" applyFill="1" applyBorder="1" applyAlignment="1" applyProtection="1">
      <alignment horizontal="center" vertical="center" wrapText="1"/>
      <protection/>
    </xf>
    <xf numFmtId="0" fontId="3" fillId="11" borderId="12" xfId="49" applyNumberFormat="1" applyFont="1" applyFill="1" applyBorder="1" applyAlignment="1" applyProtection="1">
      <alignment horizontal="center" vertical="center" wrapText="1"/>
      <protection/>
    </xf>
    <xf numFmtId="0" fontId="2" fillId="11" borderId="20" xfId="49" applyFont="1" applyFill="1" applyBorder="1" applyAlignment="1">
      <alignment horizontal="center" vertical="center" wrapText="1"/>
      <protection/>
    </xf>
    <xf numFmtId="0" fontId="2" fillId="11" borderId="15" xfId="49" applyFont="1" applyFill="1" applyBorder="1" applyAlignment="1" applyProtection="1">
      <alignment horizontal="center" vertical="center" wrapText="1"/>
      <protection locked="0"/>
    </xf>
    <xf numFmtId="0" fontId="2" fillId="11" borderId="24" xfId="49" applyFont="1" applyFill="1" applyBorder="1" applyAlignment="1">
      <alignment horizontal="center" vertical="center" wrapText="1"/>
      <protection/>
    </xf>
    <xf numFmtId="0" fontId="2" fillId="11" borderId="9" xfId="49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6" fillId="0" borderId="0" xfId="47" applyNumberFormat="1" applyFont="1" applyFill="1" applyAlignment="1" applyProtection="1">
      <alignment horizontal="center" vertical="center"/>
      <protection/>
    </xf>
    <xf numFmtId="0" fontId="3" fillId="0" borderId="18" xfId="47" applyNumberFormat="1" applyFont="1" applyFill="1" applyBorder="1" applyAlignment="1" applyProtection="1">
      <alignment horizontal="right" vertical="center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13" xfId="47" applyNumberFormat="1" applyFont="1" applyFill="1" applyBorder="1" applyAlignment="1" applyProtection="1">
      <alignment horizontal="center" vertical="center" wrapText="1"/>
      <protection/>
    </xf>
    <xf numFmtId="0" fontId="3" fillId="11" borderId="12" xfId="47" applyNumberFormat="1" applyFont="1" applyFill="1" applyBorder="1" applyAlignment="1" applyProtection="1">
      <alignment horizontal="center" vertical="center" wrapText="1"/>
      <protection/>
    </xf>
    <xf numFmtId="0" fontId="3" fillId="11" borderId="14" xfId="47" applyNumberFormat="1" applyFont="1" applyFill="1" applyBorder="1" applyAlignment="1" applyProtection="1">
      <alignment horizontal="center" vertical="center" wrapText="1"/>
      <protection/>
    </xf>
    <xf numFmtId="0" fontId="3" fillId="11" borderId="23" xfId="47" applyNumberFormat="1" applyFont="1" applyFill="1" applyBorder="1" applyAlignment="1" applyProtection="1">
      <alignment horizontal="center" vertical="center" wrapText="1"/>
      <protection/>
    </xf>
    <xf numFmtId="0" fontId="3" fillId="11" borderId="17" xfId="47" applyNumberFormat="1" applyFont="1" applyFill="1" applyBorder="1" applyAlignment="1" applyProtection="1">
      <alignment horizontal="center" vertical="center" wrapText="1"/>
      <protection/>
    </xf>
    <xf numFmtId="0" fontId="3" fillId="11" borderId="18" xfId="47" applyNumberFormat="1" applyFont="1" applyFill="1" applyBorder="1" applyAlignment="1" applyProtection="1">
      <alignment horizontal="center" vertical="center" wrapText="1"/>
      <protection/>
    </xf>
    <xf numFmtId="0" fontId="2" fillId="11" borderId="14" xfId="47" applyFont="1" applyFill="1" applyBorder="1" applyAlignment="1">
      <alignment horizontal="center" vertical="center" wrapText="1"/>
      <protection/>
    </xf>
    <xf numFmtId="0" fontId="2" fillId="11" borderId="9" xfId="47" applyFont="1" applyFill="1" applyBorder="1" applyAlignment="1">
      <alignment horizontal="center" vertical="center" wrapText="1"/>
      <protection/>
    </xf>
    <xf numFmtId="0" fontId="7" fillId="0" borderId="0" xfId="46" applyNumberFormat="1" applyFont="1" applyFill="1" applyAlignment="1" applyProtection="1">
      <alignment horizontal="center" vertical="center" wrapText="1"/>
      <protection/>
    </xf>
    <xf numFmtId="0" fontId="2" fillId="0" borderId="18" xfId="46" applyFont="1" applyBorder="1" applyAlignment="1">
      <alignment horizontal="right" vertical="center"/>
      <protection/>
    </xf>
    <xf numFmtId="0" fontId="2" fillId="0" borderId="18" xfId="46" applyBorder="1" applyAlignment="1">
      <alignment horizontal="right" vertical="center"/>
      <protection/>
    </xf>
    <xf numFmtId="0" fontId="3" fillId="11" borderId="9" xfId="46" applyNumberFormat="1" applyFont="1" applyFill="1" applyBorder="1" applyAlignment="1" applyProtection="1">
      <alignment horizontal="center" vertical="center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3" fillId="0" borderId="9" xfId="46" applyNumberFormat="1" applyFont="1" applyFill="1" applyBorder="1" applyAlignment="1" applyProtection="1">
      <alignment horizontal="center" vertical="center" wrapText="1"/>
      <protection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2" fillId="0" borderId="9" xfId="45" applyNumberFormat="1" applyFont="1" applyFill="1" applyBorder="1" applyAlignment="1" applyProtection="1">
      <alignment horizontal="center" vertical="center" wrapText="1"/>
      <protection/>
    </xf>
    <xf numFmtId="0" fontId="2" fillId="0" borderId="20" xfId="45" applyNumberFormat="1" applyFont="1" applyFill="1" applyBorder="1" applyAlignment="1" applyProtection="1">
      <alignment horizontal="center" vertical="center" wrapText="1"/>
      <protection/>
    </xf>
    <xf numFmtId="0" fontId="2" fillId="0" borderId="11" xfId="45" applyNumberFormat="1" applyFont="1" applyFill="1" applyBorder="1" applyAlignment="1" applyProtection="1">
      <alignment horizontal="center" vertical="center" wrapText="1"/>
      <protection/>
    </xf>
    <xf numFmtId="0" fontId="2" fillId="0" borderId="13" xfId="45" applyNumberFormat="1" applyFont="1" applyFill="1" applyBorder="1" applyAlignment="1" applyProtection="1">
      <alignment horizontal="center" vertical="center" wrapText="1"/>
      <protection/>
    </xf>
    <xf numFmtId="0" fontId="3" fillId="11" borderId="23" xfId="45" applyNumberFormat="1" applyFont="1" applyFill="1" applyBorder="1" applyAlignment="1" applyProtection="1">
      <alignment horizontal="center" vertical="center" wrapText="1"/>
      <protection/>
    </xf>
    <xf numFmtId="0" fontId="3" fillId="11" borderId="13" xfId="45" applyNumberFormat="1" applyFont="1" applyFill="1" applyBorder="1" applyAlignment="1" applyProtection="1">
      <alignment horizontal="center" vertical="center" wrapText="1"/>
      <protection/>
    </xf>
    <xf numFmtId="0" fontId="3" fillId="11" borderId="17" xfId="45" applyNumberFormat="1" applyFont="1" applyFill="1" applyBorder="1" applyAlignment="1" applyProtection="1">
      <alignment horizontal="center" vertical="center" wrapText="1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3" fillId="11" borderId="24" xfId="45" applyNumberFormat="1" applyFont="1" applyFill="1" applyBorder="1" applyAlignment="1" applyProtection="1">
      <alignment horizontal="center" vertical="center" wrapText="1"/>
      <protection/>
    </xf>
    <xf numFmtId="0" fontId="3" fillId="11" borderId="14" xfId="45" applyNumberFormat="1" applyFont="1" applyFill="1" applyBorder="1" applyAlignment="1" applyProtection="1">
      <alignment horizontal="center" vertical="center" wrapText="1"/>
      <protection/>
    </xf>
    <xf numFmtId="0" fontId="3" fillId="11" borderId="18" xfId="45" applyNumberFormat="1" applyFont="1" applyFill="1" applyBorder="1" applyAlignment="1" applyProtection="1">
      <alignment horizontal="center" vertical="center" wrapText="1"/>
      <protection/>
    </xf>
    <xf numFmtId="0" fontId="3" fillId="11" borderId="12" xfId="45" applyNumberFormat="1" applyFont="1" applyFill="1" applyBorder="1" applyAlignment="1" applyProtection="1">
      <alignment horizontal="center" vertical="center" wrapText="1"/>
      <protection/>
    </xf>
    <xf numFmtId="0" fontId="4" fillId="0" borderId="0" xfId="44" applyFont="1" applyAlignment="1">
      <alignment horizontal="center" vertical="center"/>
      <protection/>
    </xf>
    <xf numFmtId="0" fontId="5" fillId="11" borderId="14" xfId="44" applyNumberFormat="1" applyFont="1" applyFill="1" applyBorder="1" applyAlignment="1" applyProtection="1">
      <alignment horizontal="center" vertical="center"/>
      <protection/>
    </xf>
    <xf numFmtId="0" fontId="5" fillId="11" borderId="9" xfId="44" applyNumberFormat="1" applyFont="1" applyFill="1" applyBorder="1" applyAlignment="1" applyProtection="1">
      <alignment horizontal="center" vertical="center"/>
      <protection/>
    </xf>
    <xf numFmtId="0" fontId="5" fillId="11" borderId="13" xfId="44" applyNumberFormat="1" applyFont="1" applyFill="1" applyBorder="1" applyAlignment="1" applyProtection="1">
      <alignment horizontal="center" vertical="center"/>
      <protection/>
    </xf>
    <xf numFmtId="0" fontId="5" fillId="11" borderId="9" xfId="44" applyNumberFormat="1" applyFont="1" applyFill="1" applyBorder="1" applyAlignment="1" applyProtection="1">
      <alignment horizontal="center" vertical="center" wrapText="1"/>
      <protection/>
    </xf>
    <xf numFmtId="0" fontId="5" fillId="11" borderId="14" xfId="44" applyNumberFormat="1" applyFont="1" applyFill="1" applyBorder="1" applyAlignment="1" applyProtection="1">
      <alignment horizontal="center" vertical="center" wrapText="1"/>
      <protection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5" fillId="11" borderId="9" xfId="58" applyNumberFormat="1" applyFont="1" applyFill="1" applyBorder="1" applyAlignment="1" applyProtection="1">
      <alignment horizontal="center" vertical="center" wrapText="1"/>
      <protection/>
    </xf>
    <xf numFmtId="0" fontId="5" fillId="11" borderId="11" xfId="58" applyNumberFormat="1" applyFont="1" applyFill="1" applyBorder="1" applyAlignment="1" applyProtection="1">
      <alignment horizontal="center" vertical="center" wrapText="1"/>
      <protection/>
    </xf>
    <xf numFmtId="0" fontId="5" fillId="11" borderId="17" xfId="58" applyNumberFormat="1" applyFont="1" applyFill="1" applyBorder="1" applyAlignment="1" applyProtection="1">
      <alignment horizontal="center" vertical="center" wrapText="1"/>
      <protection/>
    </xf>
    <xf numFmtId="0" fontId="5" fillId="11" borderId="13" xfId="58" applyNumberFormat="1" applyFont="1" applyFill="1" applyBorder="1" applyAlignment="1" applyProtection="1">
      <alignment horizontal="center" vertical="center" wrapText="1"/>
      <protection/>
    </xf>
    <xf numFmtId="0" fontId="5" fillId="11" borderId="14" xfId="58" applyNumberFormat="1" applyFont="1" applyFill="1" applyBorder="1" applyAlignment="1" applyProtection="1">
      <alignment horizontal="center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4_06一般公共预算基本支出表" xfId="41"/>
    <cellStyle name="常规_01024199FB0E4AA990B5AE7002822FBB" xfId="42"/>
    <cellStyle name="常规_0B6CD2B80CC44853A61EA0F3C70718A7" xfId="43"/>
    <cellStyle name="常规_10FFF10EDCCA4317905A55AF0DC4BD23" xfId="44"/>
    <cellStyle name="常规_16D242D3E8CA48A39E7BABAD4C2ADF34" xfId="45"/>
    <cellStyle name="常规_234CAB730E9A49B381A8B2597D07D694" xfId="46"/>
    <cellStyle name="常规_385200E607F04804B5C7988757B03D63" xfId="47"/>
    <cellStyle name="常规_39487248717147F198562F069F2ADD01" xfId="48"/>
    <cellStyle name="常规_5E9FB8AE66E14E3CBF0A58F4E691094F" xfId="49"/>
    <cellStyle name="常规_76F45534EFC8460DA0F4824A8C8A34BC" xfId="50"/>
    <cellStyle name="常规_895BA4DC252E44F38DB6B1093505760C" xfId="51"/>
    <cellStyle name="常规_9BD24174709145A1A19E8F64762D88B5" xfId="52"/>
    <cellStyle name="常规_AB1B1E38243A4EE5BA45BBBA49A942B7" xfId="53"/>
    <cellStyle name="常规_E8AF75BCA17C4A7BA79F29CA83B6F5A7" xfId="54"/>
    <cellStyle name="常规_EA9ADEE351EC4FBE8D6B10FECBD78F3B" xfId="55"/>
    <cellStyle name="常规_F2C9F44EAE6D41698431DB70DDBCF964" xfId="56"/>
    <cellStyle name="常规_FA85956AF29D46888C80C611E9FB4855" xfId="57"/>
    <cellStyle name="常规_FDEBF98641054675A285ACB70D2F65A1" xfId="58"/>
    <cellStyle name="常规_部门收支总表" xfId="59"/>
    <cellStyle name="常规_工资福利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B6" sqref="B6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74"/>
      <c r="B1" s="275"/>
      <c r="C1" s="275"/>
      <c r="D1" s="275"/>
      <c r="E1" s="275"/>
      <c r="H1" s="388" t="s">
        <v>0</v>
      </c>
    </row>
    <row r="2" spans="1:8" ht="20.25" customHeight="1">
      <c r="A2" s="396" t="s">
        <v>1</v>
      </c>
      <c r="B2" s="396"/>
      <c r="C2" s="396"/>
      <c r="D2" s="396"/>
      <c r="E2" s="396"/>
      <c r="F2" s="396"/>
      <c r="G2" s="396"/>
      <c r="H2" s="396"/>
    </row>
    <row r="3" spans="1:8" ht="16.5" customHeight="1">
      <c r="A3" s="397"/>
      <c r="B3" s="397"/>
      <c r="C3" s="397"/>
      <c r="D3" s="277"/>
      <c r="E3" s="277"/>
      <c r="H3" s="278" t="s">
        <v>2</v>
      </c>
    </row>
    <row r="4" spans="1:8" ht="16.5" customHeight="1">
      <c r="A4" s="279" t="s">
        <v>3</v>
      </c>
      <c r="B4" s="279"/>
      <c r="C4" s="398" t="s">
        <v>4</v>
      </c>
      <c r="D4" s="398"/>
      <c r="E4" s="398"/>
      <c r="F4" s="398"/>
      <c r="G4" s="398"/>
      <c r="H4" s="398"/>
    </row>
    <row r="5" spans="1:8" ht="15" customHeight="1">
      <c r="A5" s="280" t="s">
        <v>5</v>
      </c>
      <c r="B5" s="280" t="s">
        <v>6</v>
      </c>
      <c r="C5" s="281" t="s">
        <v>7</v>
      </c>
      <c r="D5" s="280" t="s">
        <v>6</v>
      </c>
      <c r="E5" s="281" t="s">
        <v>8</v>
      </c>
      <c r="F5" s="280" t="s">
        <v>6</v>
      </c>
      <c r="G5" s="281" t="s">
        <v>9</v>
      </c>
      <c r="H5" s="280" t="s">
        <v>6</v>
      </c>
    </row>
    <row r="6" spans="1:8" s="22" customFormat="1" ht="15" customHeight="1">
      <c r="A6" s="282" t="s">
        <v>10</v>
      </c>
      <c r="B6" s="283">
        <f>SUM(B7:B8)</f>
        <v>65.1</v>
      </c>
      <c r="C6" s="282" t="s">
        <v>11</v>
      </c>
      <c r="D6" s="392">
        <v>65.1</v>
      </c>
      <c r="E6" s="282" t="s">
        <v>12</v>
      </c>
      <c r="F6" s="283">
        <f>SUM(F7:F9)</f>
        <v>51.1</v>
      </c>
      <c r="G6" s="285" t="s">
        <v>13</v>
      </c>
      <c r="H6" s="393">
        <f>F7</f>
        <v>45.4</v>
      </c>
    </row>
    <row r="7" spans="1:8" s="22" customFormat="1" ht="15" customHeight="1">
      <c r="A7" s="282" t="s">
        <v>14</v>
      </c>
      <c r="B7" s="283">
        <f>'部门收入总表'!E7</f>
        <v>65.1</v>
      </c>
      <c r="C7" s="285" t="s">
        <v>15</v>
      </c>
      <c r="D7" s="392"/>
      <c r="E7" s="282" t="s">
        <v>16</v>
      </c>
      <c r="F7" s="283">
        <f>'部门支出总表（分类）'!H8</f>
        <v>45.4</v>
      </c>
      <c r="G7" s="285" t="s">
        <v>17</v>
      </c>
      <c r="H7" s="393">
        <f>F8+F11</f>
        <v>19.7</v>
      </c>
    </row>
    <row r="8" spans="1:8" s="22" customFormat="1" ht="15" customHeight="1">
      <c r="A8" s="282" t="s">
        <v>18</v>
      </c>
      <c r="B8" s="283">
        <f>'部门收入总表'!F7</f>
        <v>0</v>
      </c>
      <c r="C8" s="282" t="s">
        <v>19</v>
      </c>
      <c r="D8" s="392"/>
      <c r="E8" s="282" t="s">
        <v>20</v>
      </c>
      <c r="F8" s="283">
        <f>'部门支出总表（分类）'!I8</f>
        <v>5.7</v>
      </c>
      <c r="G8" s="285" t="s">
        <v>21</v>
      </c>
      <c r="H8" s="393">
        <f>F16</f>
        <v>0</v>
      </c>
    </row>
    <row r="9" spans="1:8" s="22" customFormat="1" ht="15" customHeight="1">
      <c r="A9" s="282" t="s">
        <v>22</v>
      </c>
      <c r="B9" s="283">
        <f>'部门收入总表'!G7</f>
        <v>0</v>
      </c>
      <c r="C9" s="282" t="s">
        <v>23</v>
      </c>
      <c r="D9" s="392"/>
      <c r="E9" s="282" t="s">
        <v>24</v>
      </c>
      <c r="F9" s="283">
        <f>'部门支出总表（分类）'!J8</f>
        <v>0</v>
      </c>
      <c r="G9" s="285" t="s">
        <v>25</v>
      </c>
      <c r="H9" s="393">
        <f>F15</f>
        <v>0</v>
      </c>
    </row>
    <row r="10" spans="1:8" s="22" customFormat="1" ht="15" customHeight="1">
      <c r="A10" s="282" t="s">
        <v>26</v>
      </c>
      <c r="B10" s="283">
        <f>'部门收入总表'!H7</f>
        <v>0</v>
      </c>
      <c r="C10" s="282" t="s">
        <v>27</v>
      </c>
      <c r="D10" s="392"/>
      <c r="E10" s="282" t="s">
        <v>28</v>
      </c>
      <c r="F10" s="283">
        <f>SUM(F11:F17)</f>
        <v>14</v>
      </c>
      <c r="G10" s="285" t="s">
        <v>29</v>
      </c>
      <c r="H10" s="393"/>
    </row>
    <row r="11" spans="1:8" s="22" customFormat="1" ht="15" customHeight="1">
      <c r="A11" s="282" t="s">
        <v>30</v>
      </c>
      <c r="B11" s="283">
        <f>'部门收入总表'!I7</f>
        <v>0</v>
      </c>
      <c r="C11" s="282" t="s">
        <v>31</v>
      </c>
      <c r="D11" s="392"/>
      <c r="E11" s="394" t="s">
        <v>32</v>
      </c>
      <c r="F11" s="283">
        <f>'部门支出总表（分类）'!L9</f>
        <v>14</v>
      </c>
      <c r="G11" s="285" t="s">
        <v>33</v>
      </c>
      <c r="H11" s="393"/>
    </row>
    <row r="12" spans="1:8" s="22" customFormat="1" ht="15" customHeight="1">
      <c r="A12" s="282" t="s">
        <v>34</v>
      </c>
      <c r="B12" s="283">
        <f>'部门收入总表'!J7</f>
        <v>0</v>
      </c>
      <c r="C12" s="282" t="s">
        <v>35</v>
      </c>
      <c r="D12" s="392"/>
      <c r="E12" s="394" t="s">
        <v>36</v>
      </c>
      <c r="F12" s="283">
        <f>'部门支出总表（分类）'!M9</f>
        <v>0</v>
      </c>
      <c r="G12" s="285" t="s">
        <v>37</v>
      </c>
      <c r="H12" s="393">
        <f>F12</f>
        <v>0</v>
      </c>
    </row>
    <row r="13" spans="1:8" s="22" customFormat="1" ht="15" customHeight="1">
      <c r="A13" s="282" t="s">
        <v>38</v>
      </c>
      <c r="B13" s="283">
        <f>'部门收入总表'!K7</f>
        <v>0</v>
      </c>
      <c r="C13" s="282" t="s">
        <v>39</v>
      </c>
      <c r="D13" s="392"/>
      <c r="E13" s="394" t="s">
        <v>40</v>
      </c>
      <c r="F13" s="283">
        <f>'部门支出总表（分类）'!N9</f>
        <v>0</v>
      </c>
      <c r="G13" s="285" t="s">
        <v>41</v>
      </c>
      <c r="H13" s="393"/>
    </row>
    <row r="14" spans="1:8" s="22" customFormat="1" ht="15" customHeight="1">
      <c r="A14" s="282" t="s">
        <v>42</v>
      </c>
      <c r="B14" s="283">
        <f>'部门收入总表'!L7</f>
        <v>0</v>
      </c>
      <c r="C14" s="282" t="s">
        <v>43</v>
      </c>
      <c r="D14" s="392"/>
      <c r="E14" s="394" t="s">
        <v>44</v>
      </c>
      <c r="F14" s="283">
        <f>'部门支出总表（分类）'!O9</f>
        <v>0</v>
      </c>
      <c r="G14" s="285" t="s">
        <v>45</v>
      </c>
      <c r="H14" s="393">
        <f>F9</f>
        <v>0</v>
      </c>
    </row>
    <row r="15" spans="1:8" s="22" customFormat="1" ht="15" customHeight="1">
      <c r="A15" s="282"/>
      <c r="B15" s="283"/>
      <c r="C15" s="282" t="s">
        <v>46</v>
      </c>
      <c r="D15" s="392"/>
      <c r="E15" s="394" t="s">
        <v>47</v>
      </c>
      <c r="F15" s="283">
        <f>'部门支出总表（分类）'!P9</f>
        <v>0</v>
      </c>
      <c r="G15" s="285" t="s">
        <v>48</v>
      </c>
      <c r="H15" s="393">
        <f>F14</f>
        <v>0</v>
      </c>
    </row>
    <row r="16" spans="1:8" s="22" customFormat="1" ht="15" customHeight="1">
      <c r="A16" s="286"/>
      <c r="B16" s="283"/>
      <c r="C16" s="282" t="s">
        <v>49</v>
      </c>
      <c r="D16" s="392"/>
      <c r="E16" s="394" t="s">
        <v>50</v>
      </c>
      <c r="F16" s="283">
        <f>'部门支出总表（分类）'!Q9</f>
        <v>0</v>
      </c>
      <c r="G16" s="285" t="s">
        <v>51</v>
      </c>
      <c r="H16" s="393">
        <f>F13</f>
        <v>0</v>
      </c>
    </row>
    <row r="17" spans="1:8" s="22" customFormat="1" ht="15" customHeight="1">
      <c r="A17" s="282"/>
      <c r="B17" s="283"/>
      <c r="C17" s="282" t="s">
        <v>52</v>
      </c>
      <c r="D17" s="392"/>
      <c r="E17" s="394" t="s">
        <v>53</v>
      </c>
      <c r="F17" s="283">
        <f>'部门支出总表（分类）'!R9</f>
        <v>0</v>
      </c>
      <c r="G17" s="285" t="s">
        <v>54</v>
      </c>
      <c r="H17" s="393"/>
    </row>
    <row r="18" spans="1:8" s="22" customFormat="1" ht="15" customHeight="1">
      <c r="A18" s="282"/>
      <c r="B18" s="283"/>
      <c r="C18" s="287" t="s">
        <v>55</v>
      </c>
      <c r="D18" s="392"/>
      <c r="E18" s="282" t="s">
        <v>56</v>
      </c>
      <c r="F18" s="283">
        <f>'部门支出总表（分类）'!S8</f>
        <v>0</v>
      </c>
      <c r="G18" s="285" t="s">
        <v>57</v>
      </c>
      <c r="H18" s="393"/>
    </row>
    <row r="19" spans="1:8" s="22" customFormat="1" ht="15" customHeight="1">
      <c r="A19" s="286"/>
      <c r="B19" s="283"/>
      <c r="C19" s="287" t="s">
        <v>58</v>
      </c>
      <c r="D19" s="392"/>
      <c r="E19" s="282" t="s">
        <v>59</v>
      </c>
      <c r="F19" s="283">
        <f>'部门支出总表（分类）'!T8</f>
        <v>0</v>
      </c>
      <c r="G19" s="285" t="s">
        <v>60</v>
      </c>
      <c r="H19" s="393"/>
    </row>
    <row r="20" spans="1:8" s="22" customFormat="1" ht="15" customHeight="1">
      <c r="A20" s="286"/>
      <c r="B20" s="283"/>
      <c r="C20" s="287" t="s">
        <v>61</v>
      </c>
      <c r="D20" s="392"/>
      <c r="E20" s="282" t="s">
        <v>62</v>
      </c>
      <c r="F20" s="283">
        <f>'部门支出总表（分类）'!U8</f>
        <v>0</v>
      </c>
      <c r="G20" s="285" t="s">
        <v>63</v>
      </c>
      <c r="H20" s="393"/>
    </row>
    <row r="21" spans="1:8" s="22" customFormat="1" ht="15" customHeight="1">
      <c r="A21" s="282"/>
      <c r="B21" s="283"/>
      <c r="C21" s="287" t="s">
        <v>64</v>
      </c>
      <c r="D21" s="392"/>
      <c r="E21" s="282"/>
      <c r="F21" s="283"/>
      <c r="G21" s="285"/>
      <c r="H21" s="393"/>
    </row>
    <row r="22" spans="1:8" s="22" customFormat="1" ht="15" customHeight="1">
      <c r="A22" s="282"/>
      <c r="B22" s="283"/>
      <c r="C22" s="287" t="s">
        <v>65</v>
      </c>
      <c r="D22" s="392"/>
      <c r="E22" s="282"/>
      <c r="F22" s="283"/>
      <c r="G22" s="285"/>
      <c r="H22" s="393"/>
    </row>
    <row r="23" spans="1:8" s="22" customFormat="1" ht="15" customHeight="1">
      <c r="A23" s="282"/>
      <c r="B23" s="283"/>
      <c r="C23" s="287" t="s">
        <v>66</v>
      </c>
      <c r="D23" s="392"/>
      <c r="E23" s="282"/>
      <c r="F23" s="283"/>
      <c r="G23" s="285"/>
      <c r="H23" s="393"/>
    </row>
    <row r="24" spans="1:8" s="22" customFormat="1" ht="15" customHeight="1">
      <c r="A24" s="282"/>
      <c r="B24" s="283"/>
      <c r="C24" s="287" t="s">
        <v>67</v>
      </c>
      <c r="D24" s="392"/>
      <c r="E24" s="282"/>
      <c r="F24" s="283"/>
      <c r="G24" s="285"/>
      <c r="H24" s="393"/>
    </row>
    <row r="25" spans="1:8" s="22" customFormat="1" ht="15" customHeight="1">
      <c r="A25" s="282"/>
      <c r="B25" s="283"/>
      <c r="C25" s="287" t="s">
        <v>68</v>
      </c>
      <c r="D25" s="392"/>
      <c r="E25" s="282"/>
      <c r="F25" s="283"/>
      <c r="G25" s="285"/>
      <c r="H25" s="393"/>
    </row>
    <row r="26" spans="1:8" s="22" customFormat="1" ht="15" customHeight="1">
      <c r="A26" s="288" t="s">
        <v>69</v>
      </c>
      <c r="B26" s="283">
        <f>SUM(B7:B25)</f>
        <v>65.1</v>
      </c>
      <c r="C26" s="288" t="s">
        <v>70</v>
      </c>
      <c r="D26" s="283">
        <f>SUM(D6:D25)</f>
        <v>65.1</v>
      </c>
      <c r="E26" s="288" t="s">
        <v>70</v>
      </c>
      <c r="F26" s="283">
        <f>SUM(F11:F25)+F6</f>
        <v>65.1</v>
      </c>
      <c r="G26" s="395" t="s">
        <v>71</v>
      </c>
      <c r="H26" s="393">
        <f>SUM(H6:H25)</f>
        <v>65.1</v>
      </c>
    </row>
    <row r="27" spans="1:8" s="22" customFormat="1" ht="15" customHeight="1">
      <c r="A27" s="282" t="s">
        <v>72</v>
      </c>
      <c r="B27" s="283">
        <f>'部门收入总表'!M7</f>
        <v>0</v>
      </c>
      <c r="C27" s="282"/>
      <c r="D27" s="283"/>
      <c r="E27" s="282"/>
      <c r="F27" s="283"/>
      <c r="G27" s="395"/>
      <c r="H27" s="393"/>
    </row>
    <row r="28" spans="1:8" s="22" customFormat="1" ht="13.5" customHeight="1">
      <c r="A28" s="288" t="s">
        <v>73</v>
      </c>
      <c r="B28" s="283">
        <f>B26+B27</f>
        <v>65.1</v>
      </c>
      <c r="C28" s="288" t="s">
        <v>74</v>
      </c>
      <c r="D28" s="283">
        <f>D26</f>
        <v>65.1</v>
      </c>
      <c r="E28" s="288" t="s">
        <v>74</v>
      </c>
      <c r="F28" s="283">
        <f>F26</f>
        <v>65.1</v>
      </c>
      <c r="G28" s="395" t="s">
        <v>74</v>
      </c>
      <c r="H28" s="393">
        <f>H26</f>
        <v>65.1</v>
      </c>
    </row>
    <row r="29" spans="1:6" ht="14.25" customHeight="1">
      <c r="A29" s="399"/>
      <c r="B29" s="399"/>
      <c r="C29" s="399"/>
      <c r="D29" s="399"/>
      <c r="E29" s="399"/>
      <c r="F29" s="399"/>
    </row>
  </sheetData>
  <sheetProtection sheet="1"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zoomScalePageLayoutView="0" workbookViewId="0" topLeftCell="A1">
      <selection activeCell="A9" sqref="A9"/>
    </sheetView>
  </sheetViews>
  <sheetFormatPr defaultColWidth="6.875" defaultRowHeight="22.5" customHeight="1"/>
  <cols>
    <col min="1" max="1" width="8.50390625" style="290" customWidth="1"/>
    <col min="2" max="2" width="6.875" style="290" customWidth="1"/>
    <col min="3" max="3" width="5.875" style="290" customWidth="1"/>
    <col min="4" max="4" width="11.125" style="290" customWidth="1"/>
    <col min="5" max="5" width="22.875" style="290" customWidth="1"/>
    <col min="6" max="6" width="12.125" style="290" customWidth="1"/>
    <col min="7" max="12" width="10.375" style="290" customWidth="1"/>
    <col min="13" max="246" width="6.75390625" style="290" customWidth="1"/>
    <col min="247" max="251" width="6.75390625" style="291" customWidth="1"/>
    <col min="252" max="252" width="6.875" style="292" customWidth="1"/>
    <col min="253" max="16384" width="6.875" style="292" customWidth="1"/>
  </cols>
  <sheetData>
    <row r="1" spans="12:252" ht="22.5" customHeight="1">
      <c r="L1" s="290" t="s">
        <v>201</v>
      </c>
      <c r="IR1"/>
    </row>
    <row r="2" spans="1:252" ht="22.5" customHeight="1">
      <c r="A2" s="464" t="s">
        <v>202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IR2"/>
    </row>
    <row r="3" spans="11:252" ht="22.5" customHeight="1">
      <c r="K3" s="465" t="s">
        <v>77</v>
      </c>
      <c r="L3" s="465"/>
      <c r="IR3"/>
    </row>
    <row r="4" spans="1:252" ht="22.5" customHeight="1">
      <c r="A4" s="466" t="s">
        <v>96</v>
      </c>
      <c r="B4" s="466"/>
      <c r="C4" s="467"/>
      <c r="D4" s="468" t="s">
        <v>124</v>
      </c>
      <c r="E4" s="470" t="s">
        <v>97</v>
      </c>
      <c r="F4" s="468" t="s">
        <v>170</v>
      </c>
      <c r="G4" s="471" t="s">
        <v>203</v>
      </c>
      <c r="H4" s="468" t="s">
        <v>204</v>
      </c>
      <c r="I4" s="468" t="s">
        <v>205</v>
      </c>
      <c r="J4" s="468" t="s">
        <v>206</v>
      </c>
      <c r="K4" s="468" t="s">
        <v>207</v>
      </c>
      <c r="L4" s="468" t="s">
        <v>190</v>
      </c>
      <c r="IR4"/>
    </row>
    <row r="5" spans="1:252" ht="18" customHeight="1">
      <c r="A5" s="468" t="s">
        <v>99</v>
      </c>
      <c r="B5" s="469" t="s">
        <v>100</v>
      </c>
      <c r="C5" s="470" t="s">
        <v>101</v>
      </c>
      <c r="D5" s="468"/>
      <c r="E5" s="470"/>
      <c r="F5" s="468"/>
      <c r="G5" s="471"/>
      <c r="H5" s="468"/>
      <c r="I5" s="468"/>
      <c r="J5" s="468"/>
      <c r="K5" s="468"/>
      <c r="L5" s="468"/>
      <c r="IR5"/>
    </row>
    <row r="6" spans="1:252" ht="18" customHeight="1">
      <c r="A6" s="468"/>
      <c r="B6" s="469"/>
      <c r="C6" s="470"/>
      <c r="D6" s="468"/>
      <c r="E6" s="470"/>
      <c r="F6" s="468"/>
      <c r="G6" s="471"/>
      <c r="H6" s="468"/>
      <c r="I6" s="468"/>
      <c r="J6" s="468"/>
      <c r="K6" s="468"/>
      <c r="L6" s="468"/>
      <c r="IR6"/>
    </row>
    <row r="7" spans="1:252" ht="22.5" customHeight="1">
      <c r="A7" s="293" t="s">
        <v>92</v>
      </c>
      <c r="B7" s="293" t="s">
        <v>92</v>
      </c>
      <c r="C7" s="293" t="s">
        <v>92</v>
      </c>
      <c r="D7" s="293" t="s">
        <v>92</v>
      </c>
      <c r="E7" s="293" t="s">
        <v>92</v>
      </c>
      <c r="F7" s="293">
        <v>1</v>
      </c>
      <c r="G7" s="293">
        <v>2</v>
      </c>
      <c r="H7" s="293">
        <v>3</v>
      </c>
      <c r="I7" s="293">
        <v>4</v>
      </c>
      <c r="J7" s="293">
        <v>5</v>
      </c>
      <c r="K7" s="293">
        <v>6</v>
      </c>
      <c r="L7" s="293">
        <v>7</v>
      </c>
      <c r="M7" s="297"/>
      <c r="N7" s="298"/>
      <c r="IR7"/>
    </row>
    <row r="8" spans="1:252" s="289" customFormat="1" ht="23.25" customHeight="1">
      <c r="A8" s="294"/>
      <c r="B8" s="294"/>
      <c r="C8" s="294"/>
      <c r="D8" s="294"/>
      <c r="E8" s="294"/>
      <c r="F8" s="295">
        <f>SUM(G8:L8)</f>
        <v>0</v>
      </c>
      <c r="G8" s="295">
        <f>'一般-个人和家庭'!G8</f>
        <v>0</v>
      </c>
      <c r="H8" s="295">
        <f>'一般-个人和家庭'!H8</f>
        <v>0</v>
      </c>
      <c r="I8" s="295">
        <f>'一般-个人和家庭'!I8</f>
        <v>0</v>
      </c>
      <c r="J8" s="295">
        <f>'一般-个人和家庭'!J8</f>
        <v>0</v>
      </c>
      <c r="K8" s="295">
        <f>'一般-个人和家庭'!K8</f>
        <v>0</v>
      </c>
      <c r="L8" s="295">
        <f>'一般-个人和家庭'!L8</f>
        <v>0</v>
      </c>
      <c r="M8" s="297"/>
      <c r="N8" s="299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DW8" s="297"/>
      <c r="DX8" s="297"/>
      <c r="DY8" s="297"/>
      <c r="DZ8" s="297"/>
      <c r="EA8" s="297"/>
      <c r="EB8" s="297"/>
      <c r="EC8" s="297"/>
      <c r="ED8" s="297"/>
      <c r="EE8" s="297"/>
      <c r="EF8" s="297"/>
      <c r="EG8" s="297"/>
      <c r="EH8" s="297"/>
      <c r="EI8" s="297"/>
      <c r="EJ8" s="297"/>
      <c r="EK8" s="297"/>
      <c r="EL8" s="297"/>
      <c r="EM8" s="297"/>
      <c r="EN8" s="297"/>
      <c r="EO8" s="297"/>
      <c r="EP8" s="297"/>
      <c r="EQ8" s="297"/>
      <c r="ER8" s="297"/>
      <c r="ES8" s="297"/>
      <c r="ET8" s="297"/>
      <c r="EU8" s="297"/>
      <c r="EV8" s="297"/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297"/>
      <c r="FK8" s="297"/>
      <c r="FL8" s="297"/>
      <c r="FM8" s="297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297"/>
      <c r="FZ8" s="297"/>
      <c r="GA8" s="297"/>
      <c r="GB8" s="297"/>
      <c r="GC8" s="297"/>
      <c r="GD8" s="297"/>
      <c r="GE8" s="297"/>
      <c r="GF8" s="297"/>
      <c r="GG8" s="297"/>
      <c r="GH8" s="297"/>
      <c r="GI8" s="297"/>
      <c r="GJ8" s="297"/>
      <c r="GK8" s="297"/>
      <c r="GL8" s="297"/>
      <c r="GM8" s="297"/>
      <c r="GN8" s="297"/>
      <c r="GO8" s="297"/>
      <c r="GP8" s="297"/>
      <c r="GQ8" s="297"/>
      <c r="GR8" s="297"/>
      <c r="GS8" s="297"/>
      <c r="GT8" s="297"/>
      <c r="GU8" s="297"/>
      <c r="GV8" s="297"/>
      <c r="GW8" s="297"/>
      <c r="GX8" s="297"/>
      <c r="GY8" s="297"/>
      <c r="GZ8" s="297"/>
      <c r="HA8" s="297"/>
      <c r="HB8" s="297"/>
      <c r="HC8" s="297"/>
      <c r="HD8" s="297"/>
      <c r="HE8" s="297"/>
      <c r="HF8" s="297"/>
      <c r="HG8" s="297"/>
      <c r="HH8" s="297"/>
      <c r="HI8" s="297"/>
      <c r="HJ8" s="297"/>
      <c r="HK8" s="297"/>
      <c r="HL8" s="297"/>
      <c r="HM8" s="297"/>
      <c r="HN8" s="297"/>
      <c r="HO8" s="297"/>
      <c r="HP8" s="297"/>
      <c r="HQ8" s="297"/>
      <c r="HR8" s="297"/>
      <c r="HS8" s="297"/>
      <c r="HT8" s="297"/>
      <c r="HU8" s="297"/>
      <c r="HV8" s="297"/>
      <c r="HW8" s="297"/>
      <c r="HX8" s="297"/>
      <c r="HY8" s="297"/>
      <c r="HZ8" s="297"/>
      <c r="IA8" s="297"/>
      <c r="IB8" s="297"/>
      <c r="IC8" s="297"/>
      <c r="ID8" s="297"/>
      <c r="IE8" s="297"/>
      <c r="IF8" s="297"/>
      <c r="IG8" s="297"/>
      <c r="IH8" s="297"/>
      <c r="II8" s="297"/>
      <c r="IJ8" s="297"/>
      <c r="IK8" s="297"/>
      <c r="IL8" s="297"/>
      <c r="IM8" s="300"/>
      <c r="IN8" s="300"/>
      <c r="IO8" s="300"/>
      <c r="IP8" s="300"/>
      <c r="IQ8" s="300"/>
      <c r="IR8" s="22"/>
    </row>
    <row r="9" spans="1:252" ht="27.75" customHeight="1">
      <c r="A9" s="296" t="s">
        <v>208</v>
      </c>
      <c r="B9" s="296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IR9"/>
    </row>
    <row r="10" spans="1:252" ht="22.5" customHeight="1">
      <c r="A10" s="297"/>
      <c r="B10" s="297"/>
      <c r="C10" s="297"/>
      <c r="D10" s="297"/>
      <c r="E10" s="297"/>
      <c r="F10" s="297"/>
      <c r="H10" s="297"/>
      <c r="I10" s="297"/>
      <c r="J10" s="297"/>
      <c r="K10" s="297"/>
      <c r="L10" s="297"/>
      <c r="M10" s="299"/>
      <c r="IR10"/>
    </row>
    <row r="11" spans="1:252" ht="22.5" customHeight="1">
      <c r="A11" s="297"/>
      <c r="B11" s="297"/>
      <c r="C11" s="297"/>
      <c r="D11" s="297"/>
      <c r="E11" s="297"/>
      <c r="F11" s="297"/>
      <c r="H11" s="297"/>
      <c r="I11" s="297"/>
      <c r="J11" s="297"/>
      <c r="K11" s="297"/>
      <c r="L11" s="297"/>
      <c r="M11" s="298"/>
      <c r="IR11"/>
    </row>
    <row r="12" spans="1:252" ht="22.5" customHeight="1">
      <c r="A12" s="297"/>
      <c r="B12" s="297"/>
      <c r="C12" s="297"/>
      <c r="D12" s="297"/>
      <c r="E12" s="297"/>
      <c r="F12" s="297"/>
      <c r="H12" s="297"/>
      <c r="I12" s="297"/>
      <c r="J12" s="297"/>
      <c r="K12" s="297"/>
      <c r="L12" s="297"/>
      <c r="M12" s="298"/>
      <c r="IR12"/>
    </row>
    <row r="13" spans="1:252" ht="22.5" customHeight="1">
      <c r="A13" s="297"/>
      <c r="E13" s="297"/>
      <c r="F13" s="297"/>
      <c r="H13" s="297"/>
      <c r="I13" s="297"/>
      <c r="J13" s="297"/>
      <c r="K13" s="297"/>
      <c r="L13" s="297"/>
      <c r="M13" s="298"/>
      <c r="IR13"/>
    </row>
    <row r="14" spans="1:252" ht="22.5" customHeight="1">
      <c r="A14" s="297"/>
      <c r="H14" s="297"/>
      <c r="I14" s="297"/>
      <c r="J14" s="297"/>
      <c r="K14" s="297"/>
      <c r="L14" s="297"/>
      <c r="M14" s="298"/>
      <c r="IR14"/>
    </row>
    <row r="15" spans="8:252" ht="22.5" customHeight="1">
      <c r="H15" s="297"/>
      <c r="I15" s="297"/>
      <c r="J15" s="297"/>
      <c r="K15" s="297"/>
      <c r="L15" s="297"/>
      <c r="M15" s="298"/>
      <c r="IR15"/>
    </row>
    <row r="16" spans="8:252" ht="22.5" customHeight="1">
      <c r="H16" s="297"/>
      <c r="I16" s="297"/>
      <c r="J16" s="297"/>
      <c r="K16" s="297"/>
      <c r="M16" s="298"/>
      <c r="IR16"/>
    </row>
    <row r="17" spans="1:252" ht="22.5" customHeight="1">
      <c r="A17"/>
      <c r="B17"/>
      <c r="C17"/>
      <c r="D17"/>
      <c r="E17"/>
      <c r="F17"/>
      <c r="G17"/>
      <c r="H17" s="297"/>
      <c r="M17" s="29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29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29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29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29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29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298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298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29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298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5">
    <mergeCell ref="H4:H6"/>
    <mergeCell ref="I4:I6"/>
    <mergeCell ref="J4:J6"/>
    <mergeCell ref="K4:K6"/>
    <mergeCell ref="L4:L6"/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zoomScalePageLayoutView="0" workbookViewId="0" topLeftCell="A1">
      <selection activeCell="E14" sqref="E14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209</v>
      </c>
    </row>
    <row r="2" spans="1:11" ht="27" customHeight="1">
      <c r="A2" s="435" t="s">
        <v>210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</row>
    <row r="3" spans="10:11" ht="14.25" customHeight="1">
      <c r="J3" s="472" t="s">
        <v>77</v>
      </c>
      <c r="K3" s="472"/>
    </row>
    <row r="4" spans="1:11" ht="33" customHeight="1">
      <c r="A4" s="455" t="s">
        <v>96</v>
      </c>
      <c r="B4" s="455"/>
      <c r="C4" s="455"/>
      <c r="D4" s="443" t="s">
        <v>193</v>
      </c>
      <c r="E4" s="443" t="s">
        <v>125</v>
      </c>
      <c r="F4" s="443" t="s">
        <v>113</v>
      </c>
      <c r="G4" s="443"/>
      <c r="H4" s="443"/>
      <c r="I4" s="443"/>
      <c r="J4" s="443"/>
      <c r="K4" s="443"/>
    </row>
    <row r="5" spans="1:11" ht="14.25" customHeight="1">
      <c r="A5" s="443" t="s">
        <v>99</v>
      </c>
      <c r="B5" s="443" t="s">
        <v>100</v>
      </c>
      <c r="C5" s="443" t="s">
        <v>101</v>
      </c>
      <c r="D5" s="443"/>
      <c r="E5" s="443"/>
      <c r="F5" s="443" t="s">
        <v>89</v>
      </c>
      <c r="G5" s="443" t="s">
        <v>211</v>
      </c>
      <c r="H5" s="443" t="s">
        <v>207</v>
      </c>
      <c r="I5" s="443" t="s">
        <v>212</v>
      </c>
      <c r="J5" s="443" t="s">
        <v>203</v>
      </c>
      <c r="K5" s="443" t="s">
        <v>213</v>
      </c>
    </row>
    <row r="6" spans="1:11" ht="32.25" customHeight="1">
      <c r="A6" s="443"/>
      <c r="B6" s="443"/>
      <c r="C6" s="443"/>
      <c r="D6" s="443"/>
      <c r="E6" s="443"/>
      <c r="F6" s="443"/>
      <c r="G6" s="443"/>
      <c r="H6" s="443"/>
      <c r="I6" s="443"/>
      <c r="J6" s="443"/>
      <c r="K6" s="443"/>
    </row>
    <row r="7" spans="1:11" s="22" customFormat="1" ht="24.75" customHeight="1">
      <c r="A7" s="84"/>
      <c r="B7" s="84"/>
      <c r="C7" s="84"/>
      <c r="D7" s="84"/>
      <c r="E7" s="84"/>
      <c r="F7" s="177">
        <f>SUM(G7:K7)</f>
        <v>0</v>
      </c>
      <c r="G7" s="177">
        <f>'个人家庭(政府预算)(2)'!G7</f>
        <v>0</v>
      </c>
      <c r="H7" s="177">
        <f>'个人家庭(政府预算)(2)'!H7</f>
        <v>0</v>
      </c>
      <c r="I7" s="177">
        <f>'个人家庭(政府预算)(2)'!I7</f>
        <v>0</v>
      </c>
      <c r="J7" s="177">
        <f>'个人家庭(政府预算)(2)'!J7</f>
        <v>0</v>
      </c>
      <c r="K7" s="177">
        <f>'个人家庭(政府预算)(2)'!K7</f>
        <v>0</v>
      </c>
    </row>
    <row r="8" ht="14.25">
      <c r="A8" s="180" t="s">
        <v>208</v>
      </c>
    </row>
  </sheetData>
  <sheetProtection formatCells="0" formatColumns="0" formatRows="0"/>
  <mergeCells count="15"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4">
      <selection activeCell="A6" sqref="A6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74"/>
      <c r="B1" s="275"/>
      <c r="C1" s="275"/>
      <c r="D1" s="275"/>
      <c r="E1" s="275"/>
      <c r="F1" s="276" t="s">
        <v>214</v>
      </c>
    </row>
    <row r="2" spans="1:6" ht="24" customHeight="1">
      <c r="A2" s="396" t="s">
        <v>215</v>
      </c>
      <c r="B2" s="396"/>
      <c r="C2" s="396"/>
      <c r="D2" s="396"/>
      <c r="E2" s="396"/>
      <c r="F2" s="396"/>
    </row>
    <row r="3" spans="1:6" ht="14.25" customHeight="1">
      <c r="A3" s="397"/>
      <c r="B3" s="397"/>
      <c r="C3" s="397"/>
      <c r="D3" s="277"/>
      <c r="E3" s="277"/>
      <c r="F3" s="278" t="s">
        <v>2</v>
      </c>
    </row>
    <row r="4" spans="1:6" ht="17.25" customHeight="1">
      <c r="A4" s="279" t="s">
        <v>3</v>
      </c>
      <c r="B4" s="279"/>
      <c r="C4" s="279" t="s">
        <v>4</v>
      </c>
      <c r="D4" s="279"/>
      <c r="E4" s="279"/>
      <c r="F4" s="279"/>
    </row>
    <row r="5" spans="1:6" ht="17.25" customHeight="1">
      <c r="A5" s="280" t="s">
        <v>5</v>
      </c>
      <c r="B5" s="280" t="s">
        <v>6</v>
      </c>
      <c r="C5" s="281" t="s">
        <v>5</v>
      </c>
      <c r="D5" s="280" t="s">
        <v>80</v>
      </c>
      <c r="E5" s="281" t="s">
        <v>216</v>
      </c>
      <c r="F5" s="280" t="s">
        <v>217</v>
      </c>
    </row>
    <row r="6" spans="1:6" s="22" customFormat="1" ht="15" customHeight="1">
      <c r="A6" s="282" t="s">
        <v>218</v>
      </c>
      <c r="B6" s="283">
        <f>SUM(B7:B8)</f>
        <v>65.1</v>
      </c>
      <c r="C6" s="282" t="s">
        <v>11</v>
      </c>
      <c r="D6" s="178">
        <f>SUM(E6:F6)</f>
        <v>65.1</v>
      </c>
      <c r="E6" s="284">
        <v>65.1</v>
      </c>
      <c r="F6" s="284"/>
    </row>
    <row r="7" spans="1:6" s="22" customFormat="1" ht="15" customHeight="1">
      <c r="A7" s="282" t="s">
        <v>219</v>
      </c>
      <c r="B7" s="283">
        <f>'一般预算支出'!E8+'一般预算支出'!E9</f>
        <v>65.1</v>
      </c>
      <c r="C7" s="285" t="s">
        <v>15</v>
      </c>
      <c r="D7" s="178">
        <f aca="true" t="shared" si="0" ref="D7:D26">SUM(E7:F7)</f>
        <v>0</v>
      </c>
      <c r="E7" s="284"/>
      <c r="F7" s="284"/>
    </row>
    <row r="8" spans="1:6" s="22" customFormat="1" ht="15" customHeight="1">
      <c r="A8" s="282" t="s">
        <v>18</v>
      </c>
      <c r="B8" s="283">
        <f>'专户'!F8</f>
        <v>0</v>
      </c>
      <c r="C8" s="282" t="s">
        <v>19</v>
      </c>
      <c r="D8" s="178">
        <f t="shared" si="0"/>
        <v>0</v>
      </c>
      <c r="E8" s="284"/>
      <c r="F8" s="284"/>
    </row>
    <row r="9" spans="1:6" s="22" customFormat="1" ht="15" customHeight="1">
      <c r="A9" s="282" t="s">
        <v>220</v>
      </c>
      <c r="B9" s="283">
        <f>'政府性基金'!F8</f>
        <v>0</v>
      </c>
      <c r="C9" s="282" t="s">
        <v>23</v>
      </c>
      <c r="D9" s="178">
        <f t="shared" si="0"/>
        <v>0</v>
      </c>
      <c r="E9" s="284"/>
      <c r="F9" s="284"/>
    </row>
    <row r="10" spans="1:6" s="22" customFormat="1" ht="15" customHeight="1">
      <c r="A10" s="282"/>
      <c r="B10" s="283"/>
      <c r="C10" s="282" t="s">
        <v>27</v>
      </c>
      <c r="D10" s="178">
        <f t="shared" si="0"/>
        <v>0</v>
      </c>
      <c r="E10" s="284"/>
      <c r="F10" s="284">
        <f>B9</f>
        <v>0</v>
      </c>
    </row>
    <row r="11" spans="1:6" s="22" customFormat="1" ht="15" customHeight="1">
      <c r="A11" s="282"/>
      <c r="B11" s="283"/>
      <c r="C11" s="282" t="s">
        <v>31</v>
      </c>
      <c r="D11" s="178">
        <f t="shared" si="0"/>
        <v>0</v>
      </c>
      <c r="E11" s="284"/>
      <c r="F11" s="284"/>
    </row>
    <row r="12" spans="1:6" s="22" customFormat="1" ht="15" customHeight="1">
      <c r="A12" s="282"/>
      <c r="B12" s="283"/>
      <c r="C12" s="282" t="s">
        <v>35</v>
      </c>
      <c r="D12" s="178">
        <f t="shared" si="0"/>
        <v>0</v>
      </c>
      <c r="E12" s="284"/>
      <c r="F12" s="284"/>
    </row>
    <row r="13" spans="1:6" s="22" customFormat="1" ht="15" customHeight="1">
      <c r="A13" s="282"/>
      <c r="B13" s="283"/>
      <c r="C13" s="282" t="s">
        <v>39</v>
      </c>
      <c r="D13" s="178">
        <f t="shared" si="0"/>
        <v>0</v>
      </c>
      <c r="E13" s="284"/>
      <c r="F13" s="284"/>
    </row>
    <row r="14" spans="1:6" s="22" customFormat="1" ht="15" customHeight="1">
      <c r="A14" s="286"/>
      <c r="B14" s="283"/>
      <c r="C14" s="282" t="s">
        <v>43</v>
      </c>
      <c r="D14" s="178">
        <f t="shared" si="0"/>
        <v>0</v>
      </c>
      <c r="E14" s="284"/>
      <c r="F14" s="284"/>
    </row>
    <row r="15" spans="1:6" s="22" customFormat="1" ht="15" customHeight="1">
      <c r="A15" s="282"/>
      <c r="B15" s="283"/>
      <c r="C15" s="282" t="s">
        <v>46</v>
      </c>
      <c r="D15" s="178">
        <f t="shared" si="0"/>
        <v>0</v>
      </c>
      <c r="E15" s="284"/>
      <c r="F15" s="284"/>
    </row>
    <row r="16" spans="1:6" s="22" customFormat="1" ht="15" customHeight="1">
      <c r="A16" s="282"/>
      <c r="B16" s="283"/>
      <c r="C16" s="282" t="s">
        <v>49</v>
      </c>
      <c r="D16" s="178">
        <f t="shared" si="0"/>
        <v>0</v>
      </c>
      <c r="E16" s="284"/>
      <c r="F16" s="284"/>
    </row>
    <row r="17" spans="1:6" s="22" customFormat="1" ht="15" customHeight="1">
      <c r="A17" s="282"/>
      <c r="B17" s="283"/>
      <c r="C17" s="282" t="s">
        <v>52</v>
      </c>
      <c r="D17" s="178">
        <f t="shared" si="0"/>
        <v>0</v>
      </c>
      <c r="E17" s="284"/>
      <c r="F17" s="284"/>
    </row>
    <row r="18" spans="1:6" s="22" customFormat="1" ht="15" customHeight="1">
      <c r="A18" s="282"/>
      <c r="B18" s="283"/>
      <c r="C18" s="287" t="s">
        <v>55</v>
      </c>
      <c r="D18" s="178">
        <f t="shared" si="0"/>
        <v>0</v>
      </c>
      <c r="E18" s="284"/>
      <c r="F18" s="284"/>
    </row>
    <row r="19" spans="1:6" s="22" customFormat="1" ht="15" customHeight="1">
      <c r="A19" s="282"/>
      <c r="B19" s="283"/>
      <c r="C19" s="287" t="s">
        <v>58</v>
      </c>
      <c r="D19" s="178">
        <f t="shared" si="0"/>
        <v>0</v>
      </c>
      <c r="E19" s="284"/>
      <c r="F19" s="284"/>
    </row>
    <row r="20" spans="1:6" s="22" customFormat="1" ht="15" customHeight="1">
      <c r="A20" s="282"/>
      <c r="B20" s="283"/>
      <c r="C20" s="287" t="s">
        <v>61</v>
      </c>
      <c r="D20" s="178">
        <f t="shared" si="0"/>
        <v>0</v>
      </c>
      <c r="E20" s="284"/>
      <c r="F20" s="284"/>
    </row>
    <row r="21" spans="1:6" s="22" customFormat="1" ht="15" customHeight="1">
      <c r="A21" s="282"/>
      <c r="B21" s="283"/>
      <c r="C21" s="287" t="s">
        <v>64</v>
      </c>
      <c r="D21" s="178">
        <f t="shared" si="0"/>
        <v>0</v>
      </c>
      <c r="E21" s="284"/>
      <c r="F21" s="284"/>
    </row>
    <row r="22" spans="1:6" s="22" customFormat="1" ht="15" customHeight="1">
      <c r="A22" s="282"/>
      <c r="B22" s="283"/>
      <c r="C22" s="287" t="s">
        <v>65</v>
      </c>
      <c r="D22" s="178">
        <f t="shared" si="0"/>
        <v>0</v>
      </c>
      <c r="E22" s="284"/>
      <c r="F22" s="284"/>
    </row>
    <row r="23" spans="1:6" s="22" customFormat="1" ht="15" customHeight="1">
      <c r="A23" s="282"/>
      <c r="B23" s="283"/>
      <c r="C23" s="287" t="s">
        <v>66</v>
      </c>
      <c r="D23" s="178">
        <f t="shared" si="0"/>
        <v>0</v>
      </c>
      <c r="E23" s="284"/>
      <c r="F23" s="284"/>
    </row>
    <row r="24" spans="1:6" s="22" customFormat="1" ht="15" customHeight="1">
      <c r="A24" s="282"/>
      <c r="B24" s="283"/>
      <c r="C24" s="287" t="s">
        <v>67</v>
      </c>
      <c r="D24" s="178">
        <f t="shared" si="0"/>
        <v>0</v>
      </c>
      <c r="E24" s="284"/>
      <c r="F24" s="284"/>
    </row>
    <row r="25" spans="1:6" s="22" customFormat="1" ht="15" customHeight="1">
      <c r="A25" s="282"/>
      <c r="B25" s="283"/>
      <c r="C25" s="287" t="s">
        <v>68</v>
      </c>
      <c r="D25" s="178">
        <f t="shared" si="0"/>
        <v>0</v>
      </c>
      <c r="E25" s="284"/>
      <c r="F25" s="284"/>
    </row>
    <row r="26" spans="1:6" s="22" customFormat="1" ht="15" customHeight="1">
      <c r="A26" s="288" t="s">
        <v>69</v>
      </c>
      <c r="B26" s="283">
        <f>B6+B9</f>
        <v>65.1</v>
      </c>
      <c r="C26" s="288" t="s">
        <v>70</v>
      </c>
      <c r="D26" s="178">
        <f t="shared" si="0"/>
        <v>65.1</v>
      </c>
      <c r="E26" s="178">
        <f>SUM(E6:E25)</f>
        <v>65.1</v>
      </c>
      <c r="F26" s="178">
        <f>SUM(F6:F25)</f>
        <v>0</v>
      </c>
    </row>
    <row r="27" spans="1:6" ht="14.25" customHeight="1">
      <c r="A27" s="473"/>
      <c r="B27" s="473"/>
      <c r="C27" s="473"/>
      <c r="D27" s="473"/>
      <c r="E27" s="473"/>
      <c r="F27" s="473"/>
    </row>
  </sheetData>
  <sheetProtection sheet="1"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7"/>
  <sheetViews>
    <sheetView showGridLines="0" showZeros="0" zoomScalePageLayoutView="0" workbookViewId="0" topLeftCell="A1">
      <selection activeCell="K16" sqref="K16"/>
    </sheetView>
  </sheetViews>
  <sheetFormatPr defaultColWidth="6.875" defaultRowHeight="18.75" customHeight="1"/>
  <cols>
    <col min="1" max="1" width="5.375" style="236" customWidth="1"/>
    <col min="2" max="2" width="5.375" style="237" customWidth="1"/>
    <col min="3" max="3" width="7.625" style="238" customWidth="1"/>
    <col min="4" max="4" width="24.125" style="239" customWidth="1"/>
    <col min="5" max="12" width="8.625" style="240" customWidth="1"/>
    <col min="13" max="17" width="8.625" style="241" customWidth="1"/>
    <col min="18" max="18" width="8.625" style="242" customWidth="1"/>
    <col min="19" max="246" width="8.00390625" style="241" customWidth="1"/>
    <col min="247" max="251" width="6.875" style="242" customWidth="1"/>
    <col min="252" max="16384" width="6.875" style="242" customWidth="1"/>
  </cols>
  <sheetData>
    <row r="1" spans="1:251" ht="23.25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P1" s="243"/>
      <c r="Q1" s="243"/>
      <c r="R1" s="243" t="s">
        <v>221</v>
      </c>
      <c r="IM1"/>
      <c r="IN1"/>
      <c r="IO1"/>
      <c r="IP1"/>
      <c r="IQ1"/>
    </row>
    <row r="2" spans="1:251" ht="23.25" customHeight="1">
      <c r="A2" s="474" t="s">
        <v>222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IM2"/>
      <c r="IN2"/>
      <c r="IO2"/>
      <c r="IP2"/>
      <c r="IQ2"/>
    </row>
    <row r="3" spans="1:251" s="234" customFormat="1" ht="23.25" customHeight="1">
      <c r="A3" s="244"/>
      <c r="B3" s="245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P3" s="243"/>
      <c r="Q3" s="243"/>
      <c r="R3" s="269" t="s">
        <v>77</v>
      </c>
      <c r="IM3"/>
      <c r="IN3"/>
      <c r="IO3"/>
      <c r="IP3"/>
      <c r="IQ3"/>
    </row>
    <row r="4" spans="1:251" s="234" customFormat="1" ht="23.25" customHeight="1">
      <c r="A4" s="246" t="s">
        <v>104</v>
      </c>
      <c r="B4" s="246"/>
      <c r="C4" s="475" t="s">
        <v>78</v>
      </c>
      <c r="D4" s="475" t="s">
        <v>97</v>
      </c>
      <c r="E4" s="476" t="s">
        <v>223</v>
      </c>
      <c r="F4" s="247" t="s">
        <v>106</v>
      </c>
      <c r="G4" s="247"/>
      <c r="H4" s="247"/>
      <c r="I4" s="247"/>
      <c r="J4" s="247" t="s">
        <v>107</v>
      </c>
      <c r="K4" s="247"/>
      <c r="L4" s="247"/>
      <c r="M4" s="247"/>
      <c r="N4" s="247"/>
      <c r="O4" s="247"/>
      <c r="P4" s="247"/>
      <c r="Q4" s="247"/>
      <c r="R4" s="475" t="s">
        <v>110</v>
      </c>
      <c r="IM4"/>
      <c r="IN4"/>
      <c r="IO4"/>
      <c r="IP4"/>
      <c r="IQ4"/>
    </row>
    <row r="5" spans="1:251" s="234" customFormat="1" ht="23.25" customHeight="1">
      <c r="A5" s="475" t="s">
        <v>99</v>
      </c>
      <c r="B5" s="475" t="s">
        <v>100</v>
      </c>
      <c r="C5" s="475"/>
      <c r="D5" s="475"/>
      <c r="E5" s="477"/>
      <c r="F5" s="475" t="s">
        <v>80</v>
      </c>
      <c r="G5" s="475" t="s">
        <v>111</v>
      </c>
      <c r="H5" s="475" t="s">
        <v>112</v>
      </c>
      <c r="I5" s="475" t="s">
        <v>113</v>
      </c>
      <c r="J5" s="475" t="s">
        <v>80</v>
      </c>
      <c r="K5" s="475" t="s">
        <v>114</v>
      </c>
      <c r="L5" s="475" t="s">
        <v>115</v>
      </c>
      <c r="M5" s="475" t="s">
        <v>116</v>
      </c>
      <c r="N5" s="475" t="s">
        <v>117</v>
      </c>
      <c r="O5" s="475" t="s">
        <v>118</v>
      </c>
      <c r="P5" s="475" t="s">
        <v>119</v>
      </c>
      <c r="Q5" s="475" t="s">
        <v>120</v>
      </c>
      <c r="R5" s="475"/>
      <c r="IM5"/>
      <c r="IN5"/>
      <c r="IO5"/>
      <c r="IP5"/>
      <c r="IQ5"/>
    </row>
    <row r="6" spans="1:251" ht="31.5" customHeight="1">
      <c r="A6" s="475"/>
      <c r="B6" s="475"/>
      <c r="C6" s="475"/>
      <c r="D6" s="475"/>
      <c r="E6" s="478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IM6"/>
      <c r="IN6"/>
      <c r="IO6"/>
      <c r="IP6"/>
      <c r="IQ6"/>
    </row>
    <row r="7" spans="1:251" ht="23.25" customHeight="1">
      <c r="A7" s="248" t="s">
        <v>92</v>
      </c>
      <c r="B7" s="249" t="s">
        <v>92</v>
      </c>
      <c r="C7" s="249" t="s">
        <v>92</v>
      </c>
      <c r="D7" s="249" t="s">
        <v>92</v>
      </c>
      <c r="E7" s="249">
        <v>1</v>
      </c>
      <c r="F7" s="249">
        <v>2</v>
      </c>
      <c r="G7" s="249">
        <v>3</v>
      </c>
      <c r="H7" s="248">
        <v>4</v>
      </c>
      <c r="I7" s="250">
        <v>5</v>
      </c>
      <c r="J7" s="266">
        <v>6</v>
      </c>
      <c r="K7" s="266">
        <v>7</v>
      </c>
      <c r="L7" s="266">
        <v>8</v>
      </c>
      <c r="M7" s="250">
        <v>9</v>
      </c>
      <c r="N7" s="250">
        <v>10</v>
      </c>
      <c r="O7" s="266">
        <v>11</v>
      </c>
      <c r="P7" s="266">
        <v>12</v>
      </c>
      <c r="Q7" s="266">
        <v>13</v>
      </c>
      <c r="R7" s="270">
        <v>14</v>
      </c>
      <c r="IM7"/>
      <c r="IN7"/>
      <c r="IO7"/>
      <c r="IP7"/>
      <c r="IQ7"/>
    </row>
    <row r="8" spans="1:251" s="235" customFormat="1" ht="23.25" customHeight="1">
      <c r="A8" s="251" t="str">
        <f>'一般预算基本支出表'!A8</f>
        <v>201</v>
      </c>
      <c r="B8" s="251" t="str">
        <f>'一般预算基本支出表'!B8</f>
        <v>29</v>
      </c>
      <c r="C8" s="251" t="str">
        <f>'一般预算基本支出表'!C8</f>
        <v>016</v>
      </c>
      <c r="D8" s="251" t="str">
        <f>'一般预算基本支出表'!D8</f>
        <v>行政运行</v>
      </c>
      <c r="E8" s="253">
        <f>F8+J8+R8</f>
        <v>51.1</v>
      </c>
      <c r="F8" s="253">
        <f>'一般预算基本支出表'!E8</f>
        <v>51.1</v>
      </c>
      <c r="G8" s="253">
        <f>'一般预算基本支出表'!F8</f>
        <v>45.4</v>
      </c>
      <c r="H8" s="253">
        <f>'一般预算基本支出表'!G8</f>
        <v>5.7</v>
      </c>
      <c r="I8" s="253">
        <f>'一般预算基本支出表'!H8</f>
        <v>0</v>
      </c>
      <c r="J8" s="254">
        <f>SUM(K8:Q8)</f>
        <v>0</v>
      </c>
      <c r="K8" s="267"/>
      <c r="L8" s="267"/>
      <c r="M8" s="267"/>
      <c r="N8" s="267"/>
      <c r="O8" s="267"/>
      <c r="P8" s="267"/>
      <c r="Q8" s="267"/>
      <c r="R8" s="271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0"/>
      <c r="FP8" s="260"/>
      <c r="FQ8" s="260"/>
      <c r="FR8" s="260"/>
      <c r="FS8" s="260"/>
      <c r="FT8" s="260"/>
      <c r="FU8" s="260"/>
      <c r="FV8" s="260"/>
      <c r="FW8" s="260"/>
      <c r="FX8" s="260"/>
      <c r="FY8" s="260"/>
      <c r="FZ8" s="260"/>
      <c r="GA8" s="260"/>
      <c r="GB8" s="260"/>
      <c r="GC8" s="260"/>
      <c r="GD8" s="260"/>
      <c r="GE8" s="260"/>
      <c r="GF8" s="260"/>
      <c r="GG8" s="260"/>
      <c r="GH8" s="260"/>
      <c r="GI8" s="260"/>
      <c r="GJ8" s="260"/>
      <c r="GK8" s="260"/>
      <c r="GL8" s="260"/>
      <c r="GM8" s="260"/>
      <c r="GN8" s="260"/>
      <c r="GO8" s="260"/>
      <c r="GP8" s="260"/>
      <c r="GQ8" s="260"/>
      <c r="GR8" s="260"/>
      <c r="GS8" s="260"/>
      <c r="GT8" s="260"/>
      <c r="GU8" s="260"/>
      <c r="GV8" s="260"/>
      <c r="GW8" s="260"/>
      <c r="GX8" s="260"/>
      <c r="GY8" s="260"/>
      <c r="GZ8" s="260"/>
      <c r="HA8" s="260"/>
      <c r="HB8" s="260"/>
      <c r="HC8" s="260"/>
      <c r="HD8" s="260"/>
      <c r="HE8" s="260"/>
      <c r="HF8" s="260"/>
      <c r="HG8" s="260"/>
      <c r="HH8" s="260"/>
      <c r="HI8" s="260"/>
      <c r="HJ8" s="260"/>
      <c r="HK8" s="260"/>
      <c r="HL8" s="260"/>
      <c r="HM8" s="260"/>
      <c r="HN8" s="260"/>
      <c r="HO8" s="260"/>
      <c r="HP8" s="260"/>
      <c r="HQ8" s="260"/>
      <c r="HR8" s="260"/>
      <c r="HS8" s="260"/>
      <c r="HT8" s="260"/>
      <c r="HU8" s="260"/>
      <c r="HV8" s="260"/>
      <c r="HW8" s="260"/>
      <c r="HX8" s="260"/>
      <c r="HY8" s="260"/>
      <c r="HZ8" s="260"/>
      <c r="IA8" s="260"/>
      <c r="IB8" s="260"/>
      <c r="IC8" s="260"/>
      <c r="ID8" s="260"/>
      <c r="IE8" s="260"/>
      <c r="IF8" s="260"/>
      <c r="IG8" s="260"/>
      <c r="IH8" s="260"/>
      <c r="II8" s="260"/>
      <c r="IJ8" s="260"/>
      <c r="IK8" s="260"/>
      <c r="IL8" s="260"/>
      <c r="IM8" s="22"/>
      <c r="IN8" s="22"/>
      <c r="IO8" s="22"/>
      <c r="IP8" s="22"/>
      <c r="IQ8" s="22"/>
    </row>
    <row r="9" spans="1:251" ht="29.25" customHeight="1">
      <c r="A9" s="261" t="str">
        <f>A8</f>
        <v>201</v>
      </c>
      <c r="B9" s="262" t="str">
        <f>B8</f>
        <v>29</v>
      </c>
      <c r="C9" s="262" t="str">
        <f>C8</f>
        <v>016</v>
      </c>
      <c r="D9" s="263" t="str">
        <f>'项目明细表'!B7</f>
        <v>其他团体事务支出</v>
      </c>
      <c r="E9" s="264">
        <f>J9</f>
        <v>14</v>
      </c>
      <c r="F9" s="265"/>
      <c r="G9" s="264"/>
      <c r="H9" s="264"/>
      <c r="I9" s="264"/>
      <c r="J9" s="264">
        <f>SUM(K9:Q9)</f>
        <v>14</v>
      </c>
      <c r="K9" s="264">
        <f>'项目明细表'!E7</f>
        <v>14</v>
      </c>
      <c r="L9" s="268"/>
      <c r="M9" s="263"/>
      <c r="N9" s="263"/>
      <c r="O9" s="263"/>
      <c r="P9" s="263"/>
      <c r="Q9" s="263"/>
      <c r="R9" s="272"/>
      <c r="IM9"/>
      <c r="IN9"/>
      <c r="IO9"/>
      <c r="IP9"/>
      <c r="IQ9"/>
    </row>
    <row r="10" spans="1:251" ht="18.75" customHeight="1">
      <c r="A10" s="255"/>
      <c r="B10" s="256"/>
      <c r="C10" s="257"/>
      <c r="D10" s="258"/>
      <c r="E10" s="259"/>
      <c r="G10" s="259"/>
      <c r="H10" s="259"/>
      <c r="I10" s="259"/>
      <c r="J10" s="259"/>
      <c r="K10" s="259"/>
      <c r="L10" s="259"/>
      <c r="M10" s="260"/>
      <c r="N10" s="260"/>
      <c r="O10" s="260"/>
      <c r="P10" s="260"/>
      <c r="Q10" s="260"/>
      <c r="R10" s="273"/>
      <c r="IM10"/>
      <c r="IN10"/>
      <c r="IO10"/>
      <c r="IP10"/>
      <c r="IQ10"/>
    </row>
    <row r="11" spans="2:251" ht="18.75" customHeight="1">
      <c r="B11" s="256"/>
      <c r="C11" s="257"/>
      <c r="D11" s="258"/>
      <c r="E11" s="259"/>
      <c r="G11" s="259"/>
      <c r="H11" s="259"/>
      <c r="I11" s="259"/>
      <c r="J11" s="259"/>
      <c r="K11" s="259"/>
      <c r="L11" s="259"/>
      <c r="M11" s="260"/>
      <c r="N11" s="260"/>
      <c r="O11" s="260"/>
      <c r="P11" s="260"/>
      <c r="Q11" s="260"/>
      <c r="R11" s="273"/>
      <c r="IM11"/>
      <c r="IN11"/>
      <c r="IO11"/>
      <c r="IP11"/>
      <c r="IQ11"/>
    </row>
    <row r="12" spans="3:251" ht="18.75" customHeight="1">
      <c r="C12" s="257"/>
      <c r="D12" s="258"/>
      <c r="E12" s="259"/>
      <c r="G12" s="259"/>
      <c r="H12" s="259"/>
      <c r="I12" s="259"/>
      <c r="J12" s="259"/>
      <c r="K12" s="259"/>
      <c r="L12" s="259"/>
      <c r="M12" s="260"/>
      <c r="N12" s="260"/>
      <c r="O12" s="260"/>
      <c r="P12" s="260"/>
      <c r="Q12" s="260"/>
      <c r="IM12"/>
      <c r="IN12"/>
      <c r="IO12"/>
      <c r="IP12"/>
      <c r="IQ12"/>
    </row>
    <row r="13" spans="3:251" ht="18.75" customHeight="1">
      <c r="C13" s="257"/>
      <c r="D13" s="258"/>
      <c r="G13" s="259"/>
      <c r="H13" s="259"/>
      <c r="I13" s="259"/>
      <c r="J13" s="259"/>
      <c r="K13" s="259"/>
      <c r="L13" s="259"/>
      <c r="M13" s="260"/>
      <c r="N13" s="260"/>
      <c r="O13" s="260"/>
      <c r="P13" s="260"/>
      <c r="Q13" s="260"/>
      <c r="IM13"/>
      <c r="IN13"/>
      <c r="IO13"/>
      <c r="IP13"/>
      <c r="IQ13"/>
    </row>
    <row r="14" spans="3:251" ht="18.75" customHeight="1">
      <c r="C14" s="257"/>
      <c r="G14" s="259"/>
      <c r="H14" s="259"/>
      <c r="I14" s="259"/>
      <c r="J14" s="259"/>
      <c r="L14" s="259"/>
      <c r="M14" s="260"/>
      <c r="N14" s="260"/>
      <c r="O14" s="260"/>
      <c r="P14" s="260"/>
      <c r="Q14" s="260"/>
      <c r="IM14"/>
      <c r="IN14"/>
      <c r="IO14"/>
      <c r="IP14"/>
      <c r="IQ14"/>
    </row>
    <row r="15" spans="7:251" ht="18.75" customHeight="1">
      <c r="G15" s="259"/>
      <c r="H15" s="259"/>
      <c r="J15" s="259"/>
      <c r="L15" s="259"/>
      <c r="M15" s="260"/>
      <c r="N15" s="260"/>
      <c r="P15" s="260"/>
      <c r="Q15" s="260"/>
      <c r="IM15"/>
      <c r="IN15"/>
      <c r="IO15"/>
      <c r="IP15"/>
      <c r="IQ15"/>
    </row>
    <row r="16" spans="3:251" ht="18.75" customHeight="1">
      <c r="C16" s="257"/>
      <c r="G16" s="259"/>
      <c r="H16" s="259"/>
      <c r="J16" s="259"/>
      <c r="M16" s="260"/>
      <c r="N16" s="260"/>
      <c r="P16" s="260"/>
      <c r="Q16" s="260"/>
      <c r="IM16"/>
      <c r="IN16"/>
      <c r="IO16"/>
      <c r="IP16"/>
      <c r="IQ16"/>
    </row>
    <row r="17" spans="1:251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260"/>
      <c r="Q17" s="260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</sheetData>
  <sheetProtection sheet="1" formatCells="0" formatColumns="0" formatRows="0"/>
  <mergeCells count="19">
    <mergeCell ref="P5:P6"/>
    <mergeCell ref="Q5:Q6"/>
    <mergeCell ref="R4:R6"/>
    <mergeCell ref="J5:J6"/>
    <mergeCell ref="K5:K6"/>
    <mergeCell ref="L5:L6"/>
    <mergeCell ref="M5:M6"/>
    <mergeCell ref="N5:N6"/>
    <mergeCell ref="O5:O6"/>
    <mergeCell ref="A2:R2"/>
    <mergeCell ref="A5:A6"/>
    <mergeCell ref="B5:B6"/>
    <mergeCell ref="C4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6"/>
  <sheetViews>
    <sheetView showGridLines="0" showZeros="0" zoomScalePageLayoutView="0" workbookViewId="0" topLeftCell="A1">
      <selection activeCell="M15" sqref="M15"/>
    </sheetView>
  </sheetViews>
  <sheetFormatPr defaultColWidth="6.875" defaultRowHeight="18.75" customHeight="1"/>
  <cols>
    <col min="1" max="1" width="5.375" style="236" customWidth="1"/>
    <col min="2" max="2" width="5.375" style="237" customWidth="1"/>
    <col min="3" max="3" width="7.625" style="238" customWidth="1"/>
    <col min="4" max="4" width="24.125" style="239" customWidth="1"/>
    <col min="5" max="8" width="8.625" style="240" customWidth="1"/>
    <col min="9" max="236" width="8.00390625" style="241" customWidth="1"/>
    <col min="237" max="241" width="6.875" style="242" customWidth="1"/>
    <col min="242" max="16384" width="6.875" style="242" customWidth="1"/>
  </cols>
  <sheetData>
    <row r="1" spans="1:241" ht="23.25" customHeight="1">
      <c r="A1" s="243"/>
      <c r="B1" s="243"/>
      <c r="C1" s="243"/>
      <c r="D1" s="243"/>
      <c r="E1" s="243"/>
      <c r="F1" s="243"/>
      <c r="G1" s="243"/>
      <c r="H1" s="243" t="s">
        <v>224</v>
      </c>
      <c r="IC1"/>
      <c r="ID1"/>
      <c r="IE1"/>
      <c r="IF1"/>
      <c r="IG1"/>
    </row>
    <row r="2" spans="1:241" ht="23.25" customHeight="1">
      <c r="A2" s="474" t="s">
        <v>225</v>
      </c>
      <c r="B2" s="474"/>
      <c r="C2" s="474"/>
      <c r="D2" s="474"/>
      <c r="E2" s="474"/>
      <c r="F2" s="474"/>
      <c r="G2" s="474"/>
      <c r="H2" s="474"/>
      <c r="IC2"/>
      <c r="ID2"/>
      <c r="IE2"/>
      <c r="IF2"/>
      <c r="IG2"/>
    </row>
    <row r="3" spans="1:241" s="234" customFormat="1" ht="23.25" customHeight="1">
      <c r="A3" s="244"/>
      <c r="B3" s="245"/>
      <c r="C3" s="243"/>
      <c r="D3" s="243"/>
      <c r="E3" s="243"/>
      <c r="F3" s="243"/>
      <c r="G3" s="243"/>
      <c r="H3" s="243" t="s">
        <v>77</v>
      </c>
      <c r="IC3"/>
      <c r="ID3"/>
      <c r="IE3"/>
      <c r="IF3"/>
      <c r="IG3"/>
    </row>
    <row r="4" spans="1:241" s="234" customFormat="1" ht="23.25" customHeight="1">
      <c r="A4" s="246" t="s">
        <v>104</v>
      </c>
      <c r="B4" s="246"/>
      <c r="C4" s="475" t="s">
        <v>78</v>
      </c>
      <c r="D4" s="475" t="s">
        <v>97</v>
      </c>
      <c r="E4" s="247" t="s">
        <v>106</v>
      </c>
      <c r="F4" s="247"/>
      <c r="G4" s="247"/>
      <c r="H4" s="247"/>
      <c r="IC4"/>
      <c r="ID4"/>
      <c r="IE4"/>
      <c r="IF4"/>
      <c r="IG4"/>
    </row>
    <row r="5" spans="1:241" s="234" customFormat="1" ht="23.25" customHeight="1">
      <c r="A5" s="475" t="s">
        <v>99</v>
      </c>
      <c r="B5" s="475" t="s">
        <v>100</v>
      </c>
      <c r="C5" s="475"/>
      <c r="D5" s="475"/>
      <c r="E5" s="475" t="s">
        <v>80</v>
      </c>
      <c r="F5" s="475" t="s">
        <v>111</v>
      </c>
      <c r="G5" s="475" t="s">
        <v>112</v>
      </c>
      <c r="H5" s="475" t="s">
        <v>113</v>
      </c>
      <c r="IC5"/>
      <c r="ID5"/>
      <c r="IE5"/>
      <c r="IF5"/>
      <c r="IG5"/>
    </row>
    <row r="6" spans="1:241" ht="31.5" customHeight="1">
      <c r="A6" s="475"/>
      <c r="B6" s="475"/>
      <c r="C6" s="475"/>
      <c r="D6" s="475"/>
      <c r="E6" s="475"/>
      <c r="F6" s="475"/>
      <c r="G6" s="475"/>
      <c r="H6" s="475"/>
      <c r="IC6"/>
      <c r="ID6"/>
      <c r="IE6"/>
      <c r="IF6"/>
      <c r="IG6"/>
    </row>
    <row r="7" spans="1:241" ht="23.25" customHeight="1">
      <c r="A7" s="248" t="s">
        <v>92</v>
      </c>
      <c r="B7" s="249" t="s">
        <v>92</v>
      </c>
      <c r="C7" s="249" t="s">
        <v>92</v>
      </c>
      <c r="D7" s="249" t="s">
        <v>92</v>
      </c>
      <c r="E7" s="249">
        <v>2</v>
      </c>
      <c r="F7" s="249">
        <v>3</v>
      </c>
      <c r="G7" s="248">
        <v>4</v>
      </c>
      <c r="H7" s="250">
        <v>5</v>
      </c>
      <c r="IC7"/>
      <c r="ID7"/>
      <c r="IE7"/>
      <c r="IF7"/>
      <c r="IG7"/>
    </row>
    <row r="8" spans="1:241" s="235" customFormat="1" ht="23.25" customHeight="1">
      <c r="A8" s="251" t="str">
        <f>'一般-工资福利'!A8</f>
        <v>201</v>
      </c>
      <c r="B8" s="251" t="str">
        <f>'一般-工资福利'!B8</f>
        <v>29</v>
      </c>
      <c r="C8" s="252" t="str">
        <f>'一般-工资福利'!D8</f>
        <v>016</v>
      </c>
      <c r="D8" s="252" t="str">
        <f>'一般-工资福利'!E8</f>
        <v>行政运行</v>
      </c>
      <c r="E8" s="253">
        <f>SUM(F8:H8)</f>
        <v>51.1</v>
      </c>
      <c r="F8" s="253">
        <f>'一般-工资福利'!F8</f>
        <v>45.4</v>
      </c>
      <c r="G8" s="253">
        <f>'一般-商品和服务'!F8</f>
        <v>5.7</v>
      </c>
      <c r="H8" s="254">
        <f>'一般-个人和家庭'!F8</f>
        <v>0</v>
      </c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0"/>
      <c r="FP8" s="260"/>
      <c r="FQ8" s="260"/>
      <c r="FR8" s="260"/>
      <c r="FS8" s="260"/>
      <c r="FT8" s="260"/>
      <c r="FU8" s="260"/>
      <c r="FV8" s="260"/>
      <c r="FW8" s="260"/>
      <c r="FX8" s="260"/>
      <c r="FY8" s="260"/>
      <c r="FZ8" s="260"/>
      <c r="GA8" s="260"/>
      <c r="GB8" s="260"/>
      <c r="GC8" s="260"/>
      <c r="GD8" s="260"/>
      <c r="GE8" s="260"/>
      <c r="GF8" s="260"/>
      <c r="GG8" s="260"/>
      <c r="GH8" s="260"/>
      <c r="GI8" s="260"/>
      <c r="GJ8" s="260"/>
      <c r="GK8" s="260"/>
      <c r="GL8" s="260"/>
      <c r="GM8" s="260"/>
      <c r="GN8" s="260"/>
      <c r="GO8" s="260"/>
      <c r="GP8" s="260"/>
      <c r="GQ8" s="260"/>
      <c r="GR8" s="260"/>
      <c r="GS8" s="260"/>
      <c r="GT8" s="260"/>
      <c r="GU8" s="260"/>
      <c r="GV8" s="260"/>
      <c r="GW8" s="260"/>
      <c r="GX8" s="260"/>
      <c r="GY8" s="260"/>
      <c r="GZ8" s="260"/>
      <c r="HA8" s="260"/>
      <c r="HB8" s="260"/>
      <c r="HC8" s="260"/>
      <c r="HD8" s="260"/>
      <c r="HE8" s="260"/>
      <c r="HF8" s="260"/>
      <c r="HG8" s="260"/>
      <c r="HH8" s="260"/>
      <c r="HI8" s="260"/>
      <c r="HJ8" s="260"/>
      <c r="HK8" s="260"/>
      <c r="HL8" s="260"/>
      <c r="HM8" s="260"/>
      <c r="HN8" s="260"/>
      <c r="HO8" s="260"/>
      <c r="HP8" s="260"/>
      <c r="HQ8" s="260"/>
      <c r="HR8" s="260"/>
      <c r="HS8" s="260"/>
      <c r="HT8" s="260"/>
      <c r="HU8" s="260"/>
      <c r="HV8" s="260"/>
      <c r="HW8" s="260"/>
      <c r="HX8" s="260"/>
      <c r="HY8" s="260"/>
      <c r="HZ8" s="260"/>
      <c r="IA8" s="260"/>
      <c r="IB8" s="260"/>
      <c r="IC8" s="22"/>
      <c r="ID8" s="22"/>
      <c r="IE8" s="22"/>
      <c r="IF8" s="22"/>
      <c r="IG8" s="22"/>
    </row>
    <row r="9" spans="1:241" ht="29.25" customHeight="1">
      <c r="A9" s="255"/>
      <c r="B9" s="256"/>
      <c r="C9" s="257"/>
      <c r="D9" s="258"/>
      <c r="F9" s="259"/>
      <c r="G9" s="259"/>
      <c r="H9" s="259"/>
      <c r="IC9"/>
      <c r="ID9"/>
      <c r="IE9"/>
      <c r="IF9"/>
      <c r="IG9"/>
    </row>
    <row r="10" spans="1:241" ht="18.75" customHeight="1">
      <c r="A10" s="255"/>
      <c r="B10" s="256"/>
      <c r="C10" s="257"/>
      <c r="D10" s="258"/>
      <c r="F10" s="259"/>
      <c r="G10" s="259"/>
      <c r="H10" s="259"/>
      <c r="IC10"/>
      <c r="ID10"/>
      <c r="IE10"/>
      <c r="IF10"/>
      <c r="IG10"/>
    </row>
    <row r="11" spans="2:241" ht="18.75" customHeight="1">
      <c r="B11" s="256"/>
      <c r="C11" s="257"/>
      <c r="D11" s="258"/>
      <c r="F11" s="259"/>
      <c r="G11" s="259"/>
      <c r="H11" s="259"/>
      <c r="IC11"/>
      <c r="ID11"/>
      <c r="IE11"/>
      <c r="IF11"/>
      <c r="IG11"/>
    </row>
    <row r="12" spans="3:241" ht="18.75" customHeight="1">
      <c r="C12" s="257"/>
      <c r="D12" s="258"/>
      <c r="F12" s="259"/>
      <c r="G12" s="259"/>
      <c r="H12" s="259"/>
      <c r="IC12"/>
      <c r="ID12"/>
      <c r="IE12"/>
      <c r="IF12"/>
      <c r="IG12"/>
    </row>
    <row r="13" spans="3:241" ht="18.75" customHeight="1">
      <c r="C13" s="257"/>
      <c r="D13" s="258"/>
      <c r="F13" s="259"/>
      <c r="G13" s="259"/>
      <c r="H13" s="259"/>
      <c r="IC13"/>
      <c r="ID13"/>
      <c r="IE13"/>
      <c r="IF13"/>
      <c r="IG13"/>
    </row>
    <row r="14" spans="3:241" ht="18.75" customHeight="1">
      <c r="C14" s="257"/>
      <c r="F14" s="259"/>
      <c r="G14" s="259"/>
      <c r="H14" s="259"/>
      <c r="IC14"/>
      <c r="ID14"/>
      <c r="IE14"/>
      <c r="IF14"/>
      <c r="IG14"/>
    </row>
    <row r="15" spans="6:241" ht="18.75" customHeight="1">
      <c r="F15" s="259"/>
      <c r="G15" s="259"/>
      <c r="IC15"/>
      <c r="ID15"/>
      <c r="IE15"/>
      <c r="IF15"/>
      <c r="IG15"/>
    </row>
    <row r="16" spans="3:241" ht="18.75" customHeight="1">
      <c r="C16" s="257"/>
      <c r="F16" s="259"/>
      <c r="G16" s="259"/>
      <c r="IC16"/>
      <c r="ID16"/>
      <c r="IE16"/>
      <c r="IF16"/>
      <c r="IG16"/>
    </row>
  </sheetData>
  <sheetProtection sheet="1" formatCells="0" formatColumns="0" formatRows="0"/>
  <mergeCells count="9">
    <mergeCell ref="A2:H2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zoomScalePageLayoutView="0" workbookViewId="0" topLeftCell="A1">
      <selection activeCell="Q15" sqref="Q15"/>
    </sheetView>
  </sheetViews>
  <sheetFormatPr defaultColWidth="6.75390625" defaultRowHeight="22.5" customHeight="1"/>
  <cols>
    <col min="1" max="3" width="3.625" style="215" customWidth="1"/>
    <col min="4" max="4" width="7.25390625" style="215" customWidth="1"/>
    <col min="5" max="5" width="19.50390625" style="215" customWidth="1"/>
    <col min="6" max="6" width="9.00390625" style="215" customWidth="1"/>
    <col min="7" max="7" width="8.50390625" style="215" customWidth="1"/>
    <col min="8" max="12" width="7.50390625" style="215" customWidth="1"/>
    <col min="13" max="13" width="7.50390625" style="216" customWidth="1"/>
    <col min="14" max="14" width="8.50390625" style="215" customWidth="1"/>
    <col min="15" max="23" width="7.50390625" style="215" customWidth="1"/>
    <col min="24" max="24" width="8.125" style="215" customWidth="1"/>
    <col min="25" max="27" width="7.50390625" style="215" customWidth="1"/>
    <col min="28" max="16384" width="6.75390625" style="215" customWidth="1"/>
  </cols>
  <sheetData>
    <row r="1" spans="2:28" ht="22.5" customHeight="1"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AA1" s="230" t="s">
        <v>226</v>
      </c>
      <c r="AB1" s="231"/>
    </row>
    <row r="2" spans="1:27" ht="22.5" customHeight="1">
      <c r="A2" s="479" t="s">
        <v>227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</row>
    <row r="3" spans="1:28" ht="22.5" customHeight="1">
      <c r="A3" s="218"/>
      <c r="B3" s="218"/>
      <c r="C3" s="218"/>
      <c r="D3" s="219"/>
      <c r="E3" s="219"/>
      <c r="F3" s="219"/>
      <c r="G3" s="219"/>
      <c r="H3" s="219"/>
      <c r="I3" s="219"/>
      <c r="J3" s="219"/>
      <c r="K3" s="219"/>
      <c r="L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Z3" s="480" t="s">
        <v>77</v>
      </c>
      <c r="AA3" s="480"/>
      <c r="AB3" s="232"/>
    </row>
    <row r="4" spans="1:27" ht="27" customHeight="1">
      <c r="A4" s="481" t="s">
        <v>96</v>
      </c>
      <c r="B4" s="481"/>
      <c r="C4" s="481"/>
      <c r="D4" s="483" t="s">
        <v>78</v>
      </c>
      <c r="E4" s="483" t="s">
        <v>97</v>
      </c>
      <c r="F4" s="483" t="s">
        <v>98</v>
      </c>
      <c r="G4" s="482" t="s">
        <v>143</v>
      </c>
      <c r="H4" s="482"/>
      <c r="I4" s="482"/>
      <c r="J4" s="482"/>
      <c r="K4" s="482"/>
      <c r="L4" s="482"/>
      <c r="M4" s="482"/>
      <c r="N4" s="482"/>
      <c r="O4" s="482" t="s">
        <v>144</v>
      </c>
      <c r="P4" s="482"/>
      <c r="Q4" s="482"/>
      <c r="R4" s="482"/>
      <c r="S4" s="482"/>
      <c r="T4" s="482"/>
      <c r="U4" s="482"/>
      <c r="V4" s="482"/>
      <c r="W4" s="450" t="s">
        <v>145</v>
      </c>
      <c r="X4" s="483" t="s">
        <v>146</v>
      </c>
      <c r="Y4" s="483"/>
      <c r="Z4" s="483"/>
      <c r="AA4" s="483"/>
    </row>
    <row r="5" spans="1:27" ht="27" customHeight="1">
      <c r="A5" s="483" t="s">
        <v>99</v>
      </c>
      <c r="B5" s="483" t="s">
        <v>100</v>
      </c>
      <c r="C5" s="483" t="s">
        <v>101</v>
      </c>
      <c r="D5" s="483"/>
      <c r="E5" s="483"/>
      <c r="F5" s="483"/>
      <c r="G5" s="483" t="s">
        <v>80</v>
      </c>
      <c r="H5" s="483" t="s">
        <v>147</v>
      </c>
      <c r="I5" s="483" t="s">
        <v>148</v>
      </c>
      <c r="J5" s="483" t="s">
        <v>149</v>
      </c>
      <c r="K5" s="483" t="s">
        <v>150</v>
      </c>
      <c r="L5" s="449" t="s">
        <v>151</v>
      </c>
      <c r="M5" s="483" t="s">
        <v>152</v>
      </c>
      <c r="N5" s="483" t="s">
        <v>153</v>
      </c>
      <c r="O5" s="483" t="s">
        <v>80</v>
      </c>
      <c r="P5" s="483" t="s">
        <v>154</v>
      </c>
      <c r="Q5" s="483" t="s">
        <v>155</v>
      </c>
      <c r="R5" s="483" t="s">
        <v>156</v>
      </c>
      <c r="S5" s="449" t="s">
        <v>157</v>
      </c>
      <c r="T5" s="483" t="s">
        <v>158</v>
      </c>
      <c r="U5" s="483" t="s">
        <v>159</v>
      </c>
      <c r="V5" s="483" t="s">
        <v>160</v>
      </c>
      <c r="W5" s="451"/>
      <c r="X5" s="483" t="s">
        <v>80</v>
      </c>
      <c r="Y5" s="483" t="s">
        <v>161</v>
      </c>
      <c r="Z5" s="483" t="s">
        <v>162</v>
      </c>
      <c r="AA5" s="483" t="s">
        <v>146</v>
      </c>
    </row>
    <row r="6" spans="1:27" ht="27" customHeight="1">
      <c r="A6" s="483"/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49"/>
      <c r="M6" s="483"/>
      <c r="N6" s="483"/>
      <c r="O6" s="483"/>
      <c r="P6" s="483"/>
      <c r="Q6" s="483"/>
      <c r="R6" s="483"/>
      <c r="S6" s="449"/>
      <c r="T6" s="483"/>
      <c r="U6" s="483"/>
      <c r="V6" s="483"/>
      <c r="W6" s="452"/>
      <c r="X6" s="483"/>
      <c r="Y6" s="483"/>
      <c r="Z6" s="483"/>
      <c r="AA6" s="483"/>
    </row>
    <row r="7" spans="1:27" ht="22.5" customHeight="1">
      <c r="A7" s="220" t="s">
        <v>92</v>
      </c>
      <c r="B7" s="220" t="s">
        <v>92</v>
      </c>
      <c r="C7" s="220" t="s">
        <v>92</v>
      </c>
      <c r="D7" s="220" t="s">
        <v>92</v>
      </c>
      <c r="E7" s="220" t="s">
        <v>92</v>
      </c>
      <c r="F7" s="220">
        <v>1</v>
      </c>
      <c r="G7" s="220">
        <v>2</v>
      </c>
      <c r="H7" s="220">
        <v>3</v>
      </c>
      <c r="I7" s="220">
        <v>4</v>
      </c>
      <c r="J7" s="220">
        <v>5</v>
      </c>
      <c r="K7" s="220">
        <v>6</v>
      </c>
      <c r="L7" s="220">
        <v>7</v>
      </c>
      <c r="M7" s="220">
        <v>8</v>
      </c>
      <c r="N7" s="220">
        <v>9</v>
      </c>
      <c r="O7" s="220">
        <v>10</v>
      </c>
      <c r="P7" s="220">
        <v>11</v>
      </c>
      <c r="Q7" s="220">
        <v>12</v>
      </c>
      <c r="R7" s="220">
        <v>13</v>
      </c>
      <c r="S7" s="220">
        <v>14</v>
      </c>
      <c r="T7" s="220">
        <v>15</v>
      </c>
      <c r="U7" s="220">
        <v>16</v>
      </c>
      <c r="V7" s="220">
        <v>17</v>
      </c>
      <c r="W7" s="220">
        <v>18</v>
      </c>
      <c r="X7" s="220">
        <v>19</v>
      </c>
      <c r="Y7" s="220">
        <v>20</v>
      </c>
      <c r="Z7" s="220">
        <v>21</v>
      </c>
      <c r="AA7" s="220">
        <v>22</v>
      </c>
    </row>
    <row r="8" spans="1:256" s="22" customFormat="1" ht="26.25" customHeight="1">
      <c r="A8" s="221" t="s">
        <v>136</v>
      </c>
      <c r="B8" s="221" t="s">
        <v>137</v>
      </c>
      <c r="C8" s="221" t="s">
        <v>228</v>
      </c>
      <c r="D8" s="221" t="s">
        <v>139</v>
      </c>
      <c r="E8" s="222" t="s">
        <v>229</v>
      </c>
      <c r="F8" s="223">
        <f>G8+O8+W8+X8</f>
        <v>45.4</v>
      </c>
      <c r="G8" s="224">
        <f>SUM(H8:N8)</f>
        <v>30.799999999999997</v>
      </c>
      <c r="H8" s="225">
        <v>18.2</v>
      </c>
      <c r="I8" s="228"/>
      <c r="J8" s="225">
        <v>11.1</v>
      </c>
      <c r="K8" s="228"/>
      <c r="L8" s="228"/>
      <c r="M8" s="225">
        <v>1.5</v>
      </c>
      <c r="N8" s="228"/>
      <c r="O8" s="224">
        <f>SUM(P8:V8)</f>
        <v>7.6</v>
      </c>
      <c r="P8" s="205">
        <v>5.1</v>
      </c>
      <c r="Q8" s="205">
        <v>2.2</v>
      </c>
      <c r="R8" s="228"/>
      <c r="S8" s="228"/>
      <c r="T8" s="222">
        <v>0.3</v>
      </c>
      <c r="U8" s="228"/>
      <c r="V8" s="228"/>
      <c r="W8" s="205">
        <v>3.5</v>
      </c>
      <c r="X8" s="224">
        <f>SUM(Y8:AA8)</f>
        <v>3.5</v>
      </c>
      <c r="Y8" s="228"/>
      <c r="Z8" s="228"/>
      <c r="AA8" s="205">
        <v>3.5</v>
      </c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33"/>
      <c r="GA8" s="233"/>
      <c r="GB8" s="233"/>
      <c r="GC8" s="233"/>
      <c r="GD8" s="233"/>
      <c r="GE8" s="233"/>
      <c r="GF8" s="233"/>
      <c r="GG8" s="233"/>
      <c r="GH8" s="233"/>
      <c r="GI8" s="233"/>
      <c r="GJ8" s="233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3"/>
      <c r="HC8" s="233"/>
      <c r="HD8" s="233"/>
      <c r="HE8" s="233"/>
      <c r="HF8" s="233"/>
      <c r="HG8" s="233"/>
      <c r="HH8" s="233"/>
      <c r="HI8" s="233"/>
      <c r="HJ8" s="233"/>
      <c r="HK8" s="233"/>
      <c r="HL8" s="233"/>
      <c r="HM8" s="233"/>
      <c r="HN8" s="233"/>
      <c r="HO8" s="233"/>
      <c r="HP8" s="233"/>
      <c r="HQ8" s="233"/>
      <c r="HR8" s="233"/>
      <c r="HS8" s="233"/>
      <c r="HT8" s="233"/>
      <c r="HU8" s="233"/>
      <c r="HV8" s="233"/>
      <c r="HW8" s="233"/>
      <c r="HX8" s="233"/>
      <c r="HY8" s="233"/>
      <c r="HZ8" s="233"/>
      <c r="IA8" s="233"/>
      <c r="IB8" s="233"/>
      <c r="IC8" s="233"/>
      <c r="ID8" s="233"/>
      <c r="IE8" s="233"/>
      <c r="IF8" s="233"/>
      <c r="IG8" s="233"/>
      <c r="IH8" s="233"/>
      <c r="II8" s="233"/>
      <c r="IJ8" s="233"/>
      <c r="IK8" s="233"/>
      <c r="IL8" s="233"/>
      <c r="IM8" s="233"/>
      <c r="IN8" s="233"/>
      <c r="IO8" s="233"/>
      <c r="IP8" s="233"/>
      <c r="IQ8" s="233"/>
      <c r="IR8" s="233"/>
      <c r="IS8" s="233"/>
      <c r="IT8" s="233"/>
      <c r="IU8" s="233"/>
      <c r="IV8" s="233"/>
    </row>
    <row r="9" spans="1:28" ht="22.5" customHeight="1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9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</row>
    <row r="10" spans="1:28" ht="22.5" customHeight="1">
      <c r="A10" s="226"/>
      <c r="B10" s="226"/>
      <c r="C10" s="226"/>
      <c r="D10" s="226"/>
      <c r="E10" s="226"/>
      <c r="F10" s="227"/>
      <c r="G10" s="226"/>
      <c r="H10" s="226"/>
      <c r="I10" s="226"/>
      <c r="J10" s="226"/>
      <c r="K10" s="226"/>
      <c r="L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</row>
    <row r="11" spans="1:27" ht="22.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</row>
    <row r="12" spans="1:27" ht="22.5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</row>
    <row r="13" spans="1:26" ht="22.5" customHeight="1">
      <c r="A13" s="226"/>
      <c r="B13" s="226"/>
      <c r="C13" s="226"/>
      <c r="D13" s="226"/>
      <c r="E13" s="226"/>
      <c r="F13" s="226"/>
      <c r="J13" s="226"/>
      <c r="K13" s="226"/>
      <c r="L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</row>
    <row r="14" spans="1:25" ht="22.5" customHeight="1">
      <c r="A14" s="226"/>
      <c r="B14" s="226"/>
      <c r="C14" s="226"/>
      <c r="D14" s="226"/>
      <c r="E14" s="226"/>
      <c r="F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</row>
    <row r="15" spans="15:24" ht="22.5" customHeight="1">
      <c r="O15" s="226"/>
      <c r="P15" s="226"/>
      <c r="Q15" s="226"/>
      <c r="R15" s="226"/>
      <c r="S15" s="226"/>
      <c r="T15" s="226"/>
      <c r="U15" s="226"/>
      <c r="V15" s="226"/>
      <c r="W15" s="226"/>
      <c r="X15" s="226"/>
    </row>
    <row r="16" spans="15:17" ht="22.5" customHeight="1">
      <c r="O16" s="226"/>
      <c r="P16" s="226"/>
      <c r="Q16" s="226"/>
    </row>
    <row r="17" ht="22.5" customHeight="1"/>
  </sheetData>
  <sheetProtection sheet="1"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O25" sqref="O25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230</v>
      </c>
    </row>
    <row r="2" spans="1:14" ht="33" customHeight="1">
      <c r="A2" s="453" t="s">
        <v>231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</row>
    <row r="3" spans="13:14" ht="14.25" customHeight="1">
      <c r="M3" s="472" t="s">
        <v>77</v>
      </c>
      <c r="N3" s="472"/>
    </row>
    <row r="4" spans="1:14" ht="22.5" customHeight="1">
      <c r="A4" s="455" t="s">
        <v>96</v>
      </c>
      <c r="B4" s="455"/>
      <c r="C4" s="455"/>
      <c r="D4" s="443" t="s">
        <v>124</v>
      </c>
      <c r="E4" s="443" t="s">
        <v>79</v>
      </c>
      <c r="F4" s="443" t="s">
        <v>80</v>
      </c>
      <c r="G4" s="443" t="s">
        <v>126</v>
      </c>
      <c r="H4" s="443"/>
      <c r="I4" s="443"/>
      <c r="J4" s="443"/>
      <c r="K4" s="443"/>
      <c r="L4" s="443" t="s">
        <v>130</v>
      </c>
      <c r="M4" s="443"/>
      <c r="N4" s="443"/>
    </row>
    <row r="5" spans="1:14" ht="17.25" customHeight="1">
      <c r="A5" s="443" t="s">
        <v>99</v>
      </c>
      <c r="B5" s="456" t="s">
        <v>100</v>
      </c>
      <c r="C5" s="443" t="s">
        <v>101</v>
      </c>
      <c r="D5" s="443"/>
      <c r="E5" s="443"/>
      <c r="F5" s="443"/>
      <c r="G5" s="443" t="s">
        <v>165</v>
      </c>
      <c r="H5" s="443" t="s">
        <v>166</v>
      </c>
      <c r="I5" s="443" t="s">
        <v>144</v>
      </c>
      <c r="J5" s="443" t="s">
        <v>145</v>
      </c>
      <c r="K5" s="443" t="s">
        <v>146</v>
      </c>
      <c r="L5" s="443" t="s">
        <v>165</v>
      </c>
      <c r="M5" s="443" t="s">
        <v>111</v>
      </c>
      <c r="N5" s="443" t="s">
        <v>167</v>
      </c>
    </row>
    <row r="6" spans="1:14" ht="20.25" customHeight="1">
      <c r="A6" s="443"/>
      <c r="B6" s="456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</row>
    <row r="7" spans="1:14" s="22" customFormat="1" ht="29.25" customHeight="1">
      <c r="A7" s="214" t="str">
        <f>'一般-工资福利'!A8</f>
        <v>201</v>
      </c>
      <c r="B7" s="214" t="str">
        <f>'一般-工资福利'!B8</f>
        <v>29</v>
      </c>
      <c r="C7" s="214" t="str">
        <f>'一般-工资福利'!C8</f>
        <v>01</v>
      </c>
      <c r="D7" s="214" t="str">
        <f>'一般-工资福利'!D8</f>
        <v>016</v>
      </c>
      <c r="E7" s="214" t="str">
        <f>'一般-工资福利'!E8</f>
        <v>行政运行</v>
      </c>
      <c r="F7" s="177">
        <f>G7+L7</f>
        <v>45.4</v>
      </c>
      <c r="G7" s="177">
        <f>SUM(H7:K7)</f>
        <v>45.4</v>
      </c>
      <c r="H7" s="177">
        <f>'一般-工资福利'!G8</f>
        <v>30.799999999999997</v>
      </c>
      <c r="I7" s="177">
        <f>'一般-工资福利'!O8</f>
        <v>7.6</v>
      </c>
      <c r="J7" s="177">
        <f>'一般-工资福利'!W8</f>
        <v>3.5</v>
      </c>
      <c r="K7" s="177">
        <f>'一般-工资福利'!X8</f>
        <v>3.5</v>
      </c>
      <c r="L7" s="177"/>
      <c r="M7" s="177"/>
      <c r="N7" s="177"/>
    </row>
  </sheetData>
  <sheetProtection sheet="1"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showZeros="0" zoomScalePageLayoutView="0" workbookViewId="0" topLeftCell="A1">
      <selection activeCell="R19" sqref="R19"/>
    </sheetView>
  </sheetViews>
  <sheetFormatPr defaultColWidth="6.75390625" defaultRowHeight="22.5" customHeight="1"/>
  <cols>
    <col min="1" max="1" width="5.875" style="197" customWidth="1"/>
    <col min="2" max="3" width="4.00390625" style="197" customWidth="1"/>
    <col min="4" max="4" width="9.625" style="197" customWidth="1"/>
    <col min="5" max="5" width="21.875" style="197" customWidth="1"/>
    <col min="6" max="6" width="8.625" style="197" customWidth="1"/>
    <col min="7" max="14" width="7.25390625" style="197" customWidth="1"/>
    <col min="15" max="15" width="7.00390625" style="197" customWidth="1"/>
    <col min="16" max="24" width="7.25390625" style="197" customWidth="1"/>
    <col min="25" max="25" width="6.875" style="197" customWidth="1"/>
    <col min="26" max="26" width="7.25390625" style="197" customWidth="1"/>
    <col min="27" max="16384" width="6.75390625" style="197" customWidth="1"/>
  </cols>
  <sheetData>
    <row r="1" spans="2:26" ht="22.5" customHeight="1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X1" s="484" t="s">
        <v>232</v>
      </c>
      <c r="Y1" s="484"/>
      <c r="Z1" s="484"/>
    </row>
    <row r="2" spans="1:26" ht="22.5" customHeight="1">
      <c r="A2" s="485" t="s">
        <v>233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</row>
    <row r="3" spans="1:26" ht="22.5" customHeight="1">
      <c r="A3" s="199"/>
      <c r="B3" s="199"/>
      <c r="C3" s="199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X3" s="486" t="s">
        <v>77</v>
      </c>
      <c r="Y3" s="486"/>
      <c r="Z3" s="486"/>
    </row>
    <row r="4" spans="1:26" ht="22.5" customHeight="1">
      <c r="A4" s="487" t="s">
        <v>96</v>
      </c>
      <c r="B4" s="487"/>
      <c r="C4" s="487"/>
      <c r="D4" s="488" t="s">
        <v>78</v>
      </c>
      <c r="E4" s="488" t="s">
        <v>97</v>
      </c>
      <c r="F4" s="488" t="s">
        <v>170</v>
      </c>
      <c r="G4" s="488" t="s">
        <v>171</v>
      </c>
      <c r="H4" s="488" t="s">
        <v>172</v>
      </c>
      <c r="I4" s="488" t="s">
        <v>173</v>
      </c>
      <c r="J4" s="488" t="s">
        <v>174</v>
      </c>
      <c r="K4" s="488" t="s">
        <v>175</v>
      </c>
      <c r="L4" s="488" t="s">
        <v>176</v>
      </c>
      <c r="M4" s="488" t="s">
        <v>177</v>
      </c>
      <c r="N4" s="488" t="s">
        <v>178</v>
      </c>
      <c r="O4" s="488" t="s">
        <v>179</v>
      </c>
      <c r="P4" s="488" t="s">
        <v>180</v>
      </c>
      <c r="Q4" s="488" t="s">
        <v>181</v>
      </c>
      <c r="R4" s="488" t="s">
        <v>182</v>
      </c>
      <c r="S4" s="488" t="s">
        <v>183</v>
      </c>
      <c r="T4" s="488" t="s">
        <v>184</v>
      </c>
      <c r="U4" s="488" t="s">
        <v>185</v>
      </c>
      <c r="V4" s="488" t="s">
        <v>186</v>
      </c>
      <c r="W4" s="488" t="s">
        <v>187</v>
      </c>
      <c r="X4" s="488" t="s">
        <v>188</v>
      </c>
      <c r="Y4" s="488" t="s">
        <v>189</v>
      </c>
      <c r="Z4" s="488" t="s">
        <v>190</v>
      </c>
    </row>
    <row r="5" spans="1:26" ht="22.5" customHeight="1">
      <c r="A5" s="488" t="s">
        <v>99</v>
      </c>
      <c r="B5" s="488" t="s">
        <v>100</v>
      </c>
      <c r="C5" s="488" t="s">
        <v>101</v>
      </c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</row>
    <row r="6" spans="1:26" ht="22.5" customHeight="1">
      <c r="A6" s="488"/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</row>
    <row r="7" spans="1:26" ht="22.5" customHeight="1">
      <c r="A7" s="201" t="s">
        <v>92</v>
      </c>
      <c r="B7" s="201" t="s">
        <v>92</v>
      </c>
      <c r="C7" s="201" t="s">
        <v>92</v>
      </c>
      <c r="D7" s="201" t="s">
        <v>92</v>
      </c>
      <c r="E7" s="201" t="s">
        <v>92</v>
      </c>
      <c r="F7" s="201">
        <v>1</v>
      </c>
      <c r="G7" s="201">
        <v>2</v>
      </c>
      <c r="H7" s="201">
        <v>3</v>
      </c>
      <c r="I7" s="201">
        <v>4</v>
      </c>
      <c r="J7" s="201">
        <v>5</v>
      </c>
      <c r="K7" s="201">
        <v>6</v>
      </c>
      <c r="L7" s="201">
        <v>7</v>
      </c>
      <c r="M7" s="201">
        <v>8</v>
      </c>
      <c r="N7" s="201">
        <v>9</v>
      </c>
      <c r="O7" s="201">
        <v>10</v>
      </c>
      <c r="P7" s="201">
        <v>11</v>
      </c>
      <c r="Q7" s="201">
        <v>12</v>
      </c>
      <c r="R7" s="201">
        <v>13</v>
      </c>
      <c r="S7" s="201">
        <v>14</v>
      </c>
      <c r="T7" s="201">
        <v>15</v>
      </c>
      <c r="U7" s="201">
        <v>16</v>
      </c>
      <c r="V7" s="201">
        <v>17</v>
      </c>
      <c r="W7" s="201">
        <v>18</v>
      </c>
      <c r="X7" s="201">
        <v>19</v>
      </c>
      <c r="Y7" s="201">
        <v>20</v>
      </c>
      <c r="Z7" s="201">
        <v>21</v>
      </c>
    </row>
    <row r="8" spans="1:26" s="196" customFormat="1" ht="22.5" customHeight="1">
      <c r="A8" s="202" t="str">
        <f>'一般-工资福利'!A8</f>
        <v>201</v>
      </c>
      <c r="B8" s="202" t="str">
        <f>'一般-工资福利'!B8</f>
        <v>29</v>
      </c>
      <c r="C8" s="202" t="str">
        <f>'一般-工资福利'!C8</f>
        <v>01</v>
      </c>
      <c r="D8" s="202" t="str">
        <f>'一般-工资福利'!D8</f>
        <v>016</v>
      </c>
      <c r="E8" s="202" t="str">
        <f>'一般-工资福利'!E8</f>
        <v>行政运行</v>
      </c>
      <c r="F8" s="203">
        <f>SUM(G8:Z8)</f>
        <v>5.7</v>
      </c>
      <c r="G8" s="204">
        <v>0.36</v>
      </c>
      <c r="H8" s="205">
        <v>0.2</v>
      </c>
      <c r="I8" s="210">
        <v>0.25</v>
      </c>
      <c r="J8" s="205">
        <v>0.8</v>
      </c>
      <c r="K8" s="205">
        <v>0.2</v>
      </c>
      <c r="L8" s="210"/>
      <c r="M8" s="205">
        <v>0.3</v>
      </c>
      <c r="N8" s="211"/>
      <c r="O8" s="205">
        <v>0.2</v>
      </c>
      <c r="P8" s="211"/>
      <c r="Q8" s="210"/>
      <c r="R8" s="210">
        <v>0.2</v>
      </c>
      <c r="S8" s="211"/>
      <c r="T8" s="211"/>
      <c r="U8" s="211"/>
      <c r="V8" s="210">
        <v>3.19</v>
      </c>
      <c r="W8" s="211"/>
      <c r="X8" s="211"/>
      <c r="Y8" s="213"/>
      <c r="Z8" s="213"/>
    </row>
    <row r="9" spans="1:26" ht="28.5" customHeight="1">
      <c r="A9" s="206"/>
      <c r="B9" s="206"/>
      <c r="C9" s="206"/>
      <c r="D9" s="207"/>
      <c r="E9" s="208"/>
      <c r="F9" s="203"/>
      <c r="G9" s="209"/>
      <c r="H9" s="209"/>
      <c r="I9" s="209"/>
      <c r="J9" s="209"/>
      <c r="K9" s="209"/>
      <c r="L9" s="209"/>
      <c r="M9" s="209"/>
      <c r="N9" s="209"/>
      <c r="O9" s="209"/>
      <c r="P9" s="212"/>
      <c r="Q9" s="212"/>
      <c r="R9" s="209"/>
      <c r="S9" s="209"/>
      <c r="T9" s="209"/>
      <c r="U9" s="209"/>
      <c r="V9" s="209"/>
      <c r="W9" s="209"/>
      <c r="X9" s="209"/>
      <c r="Y9" s="209"/>
      <c r="Z9" s="209"/>
    </row>
    <row r="10" spans="11:19" ht="22.5" customHeight="1">
      <c r="K10" s="196"/>
      <c r="L10" s="196"/>
      <c r="M10" s="196"/>
      <c r="S10" s="196"/>
    </row>
    <row r="11" spans="11:13" ht="22.5" customHeight="1">
      <c r="K11" s="196"/>
      <c r="L11" s="196"/>
      <c r="M11" s="196"/>
    </row>
    <row r="12" ht="22.5" customHeight="1">
      <c r="K12" s="196"/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zoomScalePageLayoutView="0" workbookViewId="0" topLeftCell="A1">
      <selection activeCell="E8" sqref="E8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234</v>
      </c>
    </row>
    <row r="2" spans="1:20" ht="33.75" customHeight="1">
      <c r="A2" s="435" t="s">
        <v>235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</row>
    <row r="3" spans="19:20" ht="14.25" customHeight="1">
      <c r="S3" s="472" t="s">
        <v>77</v>
      </c>
      <c r="T3" s="472"/>
    </row>
    <row r="4" spans="1:20" ht="22.5" customHeight="1">
      <c r="A4" s="463" t="s">
        <v>96</v>
      </c>
      <c r="B4" s="463"/>
      <c r="C4" s="463"/>
      <c r="D4" s="443" t="s">
        <v>193</v>
      </c>
      <c r="E4" s="443" t="s">
        <v>125</v>
      </c>
      <c r="F4" s="440" t="s">
        <v>170</v>
      </c>
      <c r="G4" s="443" t="s">
        <v>127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 t="s">
        <v>130</v>
      </c>
      <c r="S4" s="443"/>
      <c r="T4" s="443"/>
    </row>
    <row r="5" spans="1:20" ht="14.25" customHeight="1">
      <c r="A5" s="463"/>
      <c r="B5" s="463"/>
      <c r="C5" s="463"/>
      <c r="D5" s="443"/>
      <c r="E5" s="443"/>
      <c r="F5" s="442"/>
      <c r="G5" s="443" t="s">
        <v>89</v>
      </c>
      <c r="H5" s="443" t="s">
        <v>194</v>
      </c>
      <c r="I5" s="443" t="s">
        <v>180</v>
      </c>
      <c r="J5" s="443" t="s">
        <v>181</v>
      </c>
      <c r="K5" s="443" t="s">
        <v>195</v>
      </c>
      <c r="L5" s="443" t="s">
        <v>196</v>
      </c>
      <c r="M5" s="443" t="s">
        <v>182</v>
      </c>
      <c r="N5" s="443" t="s">
        <v>197</v>
      </c>
      <c r="O5" s="443" t="s">
        <v>185</v>
      </c>
      <c r="P5" s="443" t="s">
        <v>198</v>
      </c>
      <c r="Q5" s="443" t="s">
        <v>199</v>
      </c>
      <c r="R5" s="443" t="s">
        <v>89</v>
      </c>
      <c r="S5" s="443" t="s">
        <v>200</v>
      </c>
      <c r="T5" s="443" t="s">
        <v>167</v>
      </c>
    </row>
    <row r="6" spans="1:20" ht="42.75" customHeight="1">
      <c r="A6" s="57" t="s">
        <v>99</v>
      </c>
      <c r="B6" s="57" t="s">
        <v>100</v>
      </c>
      <c r="C6" s="57" t="s">
        <v>101</v>
      </c>
      <c r="D6" s="443"/>
      <c r="E6" s="443"/>
      <c r="F6" s="441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</row>
    <row r="7" spans="1:20" s="22" customFormat="1" ht="35.25" customHeight="1">
      <c r="A7" s="84" t="str">
        <f>'一般-工资福利'!A8</f>
        <v>201</v>
      </c>
      <c r="B7" s="84" t="str">
        <f>'一般-工资福利'!B8</f>
        <v>29</v>
      </c>
      <c r="C7" s="84" t="str">
        <f>'一般-工资福利'!C8</f>
        <v>01</v>
      </c>
      <c r="D7" s="84" t="str">
        <f>'一般-工资福利'!D8</f>
        <v>016</v>
      </c>
      <c r="E7" s="84" t="str">
        <f>'一般-工资福利'!E8</f>
        <v>行政运行</v>
      </c>
      <c r="F7" s="195">
        <f>G7+R7</f>
        <v>5.7</v>
      </c>
      <c r="G7" s="177">
        <f>'一般-商品和服务'!F8</f>
        <v>5.7</v>
      </c>
      <c r="H7" s="177">
        <f>G7-SUM(I7:Q7)</f>
        <v>5.3</v>
      </c>
      <c r="I7" s="177">
        <f>'一般-商品和服务'!P8</f>
        <v>0</v>
      </c>
      <c r="J7" s="177">
        <f>'一般-商品和服务'!Q8</f>
        <v>0</v>
      </c>
      <c r="K7" s="177"/>
      <c r="L7" s="177"/>
      <c r="M7" s="177">
        <f>'一般-商品和服务'!R8</f>
        <v>0.2</v>
      </c>
      <c r="N7" s="177">
        <f>'一般-商品和服务'!N8</f>
        <v>0</v>
      </c>
      <c r="O7" s="177">
        <f>'一般-商品和服务'!U8</f>
        <v>0</v>
      </c>
      <c r="P7" s="177">
        <f>'一般-商品和服务'!O8</f>
        <v>0.2</v>
      </c>
      <c r="Q7" s="177">
        <f>'一般-商品和服务'!Z8+'一般-商品和服务'!X8+'一般-商品和服务'!Y8</f>
        <v>0</v>
      </c>
      <c r="R7" s="177">
        <f>'工资福利(政府预算)(2)'!L7</f>
        <v>0</v>
      </c>
      <c r="S7" s="177"/>
      <c r="T7" s="177"/>
    </row>
    <row r="8" spans="1:20" ht="29.25" customHeight="1">
      <c r="A8" s="84"/>
      <c r="B8" s="84"/>
      <c r="C8" s="84"/>
      <c r="D8" s="84"/>
      <c r="E8" s="58">
        <f>'一般-商品和服务'!E9</f>
        <v>0</v>
      </c>
      <c r="F8" s="195">
        <f>G8+R8</f>
        <v>0</v>
      </c>
      <c r="G8" s="177">
        <f>'一般-商品和服务'!F9</f>
        <v>0</v>
      </c>
      <c r="H8" s="177">
        <f>G8-SUM(I8:Q8)</f>
        <v>0</v>
      </c>
      <c r="I8" s="177">
        <f>'一般-商品和服务'!P9</f>
        <v>0</v>
      </c>
      <c r="J8" s="177">
        <f>'一般-商品和服务'!Q9</f>
        <v>0</v>
      </c>
      <c r="K8" s="177"/>
      <c r="L8" s="177"/>
      <c r="M8" s="177">
        <f>'一般-商品和服务'!R9</f>
        <v>0</v>
      </c>
      <c r="N8" s="177">
        <f>'一般-商品和服务'!N9</f>
        <v>0</v>
      </c>
      <c r="O8" s="177">
        <f>'一般-商品和服务'!U9</f>
        <v>0</v>
      </c>
      <c r="P8" s="177">
        <f>'一般-商品和服务'!O9</f>
        <v>0</v>
      </c>
      <c r="Q8" s="177">
        <f>'一般-商品和服务'!Z9+'一般-商品和服务'!X9+'一般-商品和服务'!Y9</f>
        <v>0</v>
      </c>
      <c r="R8" s="177">
        <f>'工资福利(政府预算)(2)'!L8</f>
        <v>0</v>
      </c>
      <c r="S8" s="177"/>
      <c r="T8" s="177"/>
    </row>
  </sheetData>
  <sheetProtection formatCells="0" formatColumns="0" formatRows="0"/>
  <mergeCells count="22"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zoomScalePageLayoutView="0" workbookViewId="0" topLeftCell="A1">
      <selection activeCell="G17" sqref="G17"/>
    </sheetView>
  </sheetViews>
  <sheetFormatPr defaultColWidth="6.875" defaultRowHeight="22.5" customHeight="1"/>
  <cols>
    <col min="1" max="1" width="8.875" style="182" customWidth="1"/>
    <col min="2" max="2" width="6.75390625" style="182" customWidth="1"/>
    <col min="3" max="3" width="4.00390625" style="182" customWidth="1"/>
    <col min="4" max="4" width="11.125" style="182" customWidth="1"/>
    <col min="5" max="5" width="30.125" style="182" customWidth="1"/>
    <col min="6" max="6" width="11.375" style="182" customWidth="1"/>
    <col min="7" max="12" width="10.375" style="182" customWidth="1"/>
    <col min="13" max="246" width="6.75390625" style="182" customWidth="1"/>
    <col min="247" max="252" width="6.75390625" style="183" customWidth="1"/>
    <col min="253" max="253" width="6.875" style="184" customWidth="1"/>
    <col min="254" max="16384" width="6.875" style="184" customWidth="1"/>
  </cols>
  <sheetData>
    <row r="1" spans="12:253" ht="22.5" customHeight="1">
      <c r="L1" s="182" t="s">
        <v>236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89" t="s">
        <v>237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185"/>
      <c r="H3" s="185"/>
      <c r="J3" s="490" t="s">
        <v>77</v>
      </c>
      <c r="K3" s="490"/>
      <c r="L3" s="49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91" t="s">
        <v>96</v>
      </c>
      <c r="B4" s="491"/>
      <c r="C4" s="491"/>
      <c r="D4" s="492" t="s">
        <v>124</v>
      </c>
      <c r="E4" s="492" t="s">
        <v>97</v>
      </c>
      <c r="F4" s="492" t="s">
        <v>170</v>
      </c>
      <c r="G4" s="493" t="s">
        <v>203</v>
      </c>
      <c r="H4" s="492" t="s">
        <v>204</v>
      </c>
      <c r="I4" s="492" t="s">
        <v>205</v>
      </c>
      <c r="J4" s="492" t="s">
        <v>206</v>
      </c>
      <c r="K4" s="492" t="s">
        <v>207</v>
      </c>
      <c r="L4" s="492" t="s">
        <v>190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92" t="s">
        <v>99</v>
      </c>
      <c r="B5" s="492" t="s">
        <v>100</v>
      </c>
      <c r="C5" s="492" t="s">
        <v>101</v>
      </c>
      <c r="D5" s="492"/>
      <c r="E5" s="492"/>
      <c r="F5" s="492"/>
      <c r="G5" s="493"/>
      <c r="H5" s="492"/>
      <c r="I5" s="492"/>
      <c r="J5" s="492"/>
      <c r="K5" s="492"/>
      <c r="L5" s="49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92"/>
      <c r="B6" s="492"/>
      <c r="C6" s="492"/>
      <c r="D6" s="492"/>
      <c r="E6" s="492"/>
      <c r="F6" s="492"/>
      <c r="G6" s="493"/>
      <c r="H6" s="492"/>
      <c r="I6" s="492"/>
      <c r="J6" s="492"/>
      <c r="K6" s="492"/>
      <c r="L6" s="49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87" t="s">
        <v>92</v>
      </c>
      <c r="B7" s="187" t="s">
        <v>92</v>
      </c>
      <c r="C7" s="187" t="s">
        <v>92</v>
      </c>
      <c r="D7" s="187" t="s">
        <v>92</v>
      </c>
      <c r="E7" s="187" t="s">
        <v>92</v>
      </c>
      <c r="F7" s="187">
        <v>1</v>
      </c>
      <c r="G7" s="186">
        <v>2</v>
      </c>
      <c r="H7" s="186">
        <v>3</v>
      </c>
      <c r="I7" s="186">
        <v>4</v>
      </c>
      <c r="J7" s="187">
        <v>5</v>
      </c>
      <c r="K7" s="187"/>
      <c r="L7" s="187">
        <v>6</v>
      </c>
      <c r="M7" s="18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81" customFormat="1" ht="22.5" customHeight="1">
      <c r="A8" s="188"/>
      <c r="B8" s="188"/>
      <c r="C8" s="188"/>
      <c r="D8" s="188"/>
      <c r="E8" s="188"/>
      <c r="F8" s="189">
        <f>SUM(G8:L8)</f>
        <v>0</v>
      </c>
      <c r="G8" s="190"/>
      <c r="H8" s="191"/>
      <c r="I8" s="191"/>
      <c r="J8" s="191"/>
      <c r="K8" s="191"/>
      <c r="L8" s="191"/>
      <c r="M8" s="193"/>
      <c r="N8" s="185"/>
      <c r="O8" s="185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ht="26.25" customHeight="1">
      <c r="A9" s="192" t="s">
        <v>238</v>
      </c>
      <c r="B9" s="192"/>
      <c r="C9" s="185"/>
      <c r="D9" s="185"/>
      <c r="E9" s="185"/>
      <c r="F9" s="185"/>
      <c r="G9" s="185"/>
      <c r="H9" s="185"/>
      <c r="I9" s="185"/>
      <c r="J9" s="185"/>
      <c r="K9" s="185"/>
      <c r="L9" s="18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185"/>
      <c r="M10" s="19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19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19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19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9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9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19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19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19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19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H4:H6"/>
    <mergeCell ref="I4:I6"/>
    <mergeCell ref="J4:J6"/>
    <mergeCell ref="K4:K6"/>
    <mergeCell ref="L4:L6"/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zoomScalePageLayoutView="0" workbookViewId="0" topLeftCell="A1">
      <selection activeCell="E13" sqref="E13"/>
    </sheetView>
  </sheetViews>
  <sheetFormatPr defaultColWidth="6.875" defaultRowHeight="22.5" customHeight="1"/>
  <cols>
    <col min="1" max="1" width="8.375" style="374" customWidth="1"/>
    <col min="2" max="2" width="18.00390625" style="374" customWidth="1"/>
    <col min="3" max="13" width="9.875" style="374" customWidth="1"/>
    <col min="14" max="255" width="6.75390625" style="374" customWidth="1"/>
    <col min="256" max="16384" width="6.875" style="375" customWidth="1"/>
  </cols>
  <sheetData>
    <row r="1" spans="2:255" ht="22.5" customHeight="1">
      <c r="B1" s="376"/>
      <c r="C1" s="376"/>
      <c r="D1" s="376"/>
      <c r="E1" s="376"/>
      <c r="F1" s="376"/>
      <c r="G1" s="376"/>
      <c r="H1" s="376"/>
      <c r="I1" s="376"/>
      <c r="J1" s="376"/>
      <c r="M1" s="388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00" t="s">
        <v>76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77"/>
      <c r="C3" s="377"/>
      <c r="D3" s="378"/>
      <c r="E3" s="378"/>
      <c r="F3" s="378"/>
      <c r="G3" s="377"/>
      <c r="H3" s="377"/>
      <c r="I3" s="377"/>
      <c r="J3" s="377"/>
      <c r="L3" s="401" t="s">
        <v>77</v>
      </c>
      <c r="M3" s="40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03" t="s">
        <v>78</v>
      </c>
      <c r="B4" s="403" t="s">
        <v>79</v>
      </c>
      <c r="C4" s="404" t="s">
        <v>80</v>
      </c>
      <c r="D4" s="402" t="s">
        <v>81</v>
      </c>
      <c r="E4" s="402"/>
      <c r="F4" s="402"/>
      <c r="G4" s="403" t="s">
        <v>82</v>
      </c>
      <c r="H4" s="403" t="s">
        <v>83</v>
      </c>
      <c r="I4" s="403" t="s">
        <v>84</v>
      </c>
      <c r="J4" s="403" t="s">
        <v>85</v>
      </c>
      <c r="K4" s="403" t="s">
        <v>86</v>
      </c>
      <c r="L4" s="405" t="s">
        <v>87</v>
      </c>
      <c r="M4" s="406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03"/>
      <c r="B5" s="403"/>
      <c r="C5" s="403"/>
      <c r="D5" s="379" t="s">
        <v>89</v>
      </c>
      <c r="E5" s="379" t="s">
        <v>90</v>
      </c>
      <c r="F5" s="379" t="s">
        <v>91</v>
      </c>
      <c r="G5" s="403"/>
      <c r="H5" s="403"/>
      <c r="I5" s="403"/>
      <c r="J5" s="403"/>
      <c r="K5" s="403"/>
      <c r="L5" s="403"/>
      <c r="M5" s="40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80" t="s">
        <v>92</v>
      </c>
      <c r="B6" s="380" t="s">
        <v>92</v>
      </c>
      <c r="C6" s="380">
        <v>1</v>
      </c>
      <c r="D6" s="380">
        <v>2</v>
      </c>
      <c r="E6" s="380">
        <v>3</v>
      </c>
      <c r="F6" s="380">
        <v>4</v>
      </c>
      <c r="G6" s="380">
        <v>5</v>
      </c>
      <c r="H6" s="380">
        <v>6</v>
      </c>
      <c r="I6" s="380">
        <v>7</v>
      </c>
      <c r="J6" s="380">
        <v>8</v>
      </c>
      <c r="K6" s="380">
        <v>9</v>
      </c>
      <c r="L6" s="380">
        <v>10</v>
      </c>
      <c r="M6" s="38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73" customFormat="1" ht="23.25" customHeight="1">
      <c r="A7" s="381" t="str">
        <f>'部门支出总表 '!D7</f>
        <v>016</v>
      </c>
      <c r="B7" s="382" t="s">
        <v>93</v>
      </c>
      <c r="C7" s="383">
        <f>SUM(E7:M7)</f>
        <v>65.1</v>
      </c>
      <c r="D7" s="384">
        <f>SUM(E7:F7)</f>
        <v>65.1</v>
      </c>
      <c r="E7" s="385">
        <f>'财政拨款收支总表'!B26</f>
        <v>65.1</v>
      </c>
      <c r="F7" s="383">
        <f>'财政拨款收支总表'!B8</f>
        <v>0</v>
      </c>
      <c r="G7" s="383"/>
      <c r="H7" s="383">
        <f>'财政拨款收支总表'!B9</f>
        <v>0</v>
      </c>
      <c r="I7" s="390"/>
      <c r="J7" s="390"/>
      <c r="K7" s="390"/>
      <c r="L7" s="390"/>
      <c r="M7" s="39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ht="29.25" customHeight="1">
      <c r="A8" s="38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86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86"/>
      <c r="B10" s="386"/>
      <c r="C10" s="387"/>
      <c r="D10" s="386"/>
      <c r="E10" s="386"/>
      <c r="F10" s="386"/>
      <c r="G10" s="386"/>
      <c r="H10" s="386"/>
      <c r="I10" s="386"/>
      <c r="J10" s="386"/>
      <c r="K10" s="386"/>
      <c r="L10" s="38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386"/>
      <c r="D12" s="386"/>
      <c r="G12" s="386"/>
      <c r="H12" s="386"/>
      <c r="I12" s="386"/>
      <c r="J12" s="386"/>
      <c r="K12" s="386"/>
      <c r="L12" s="38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386"/>
      <c r="I13" s="386"/>
      <c r="J13" s="38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38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8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86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sheet="1" formatCells="0" formatColumns="0" formatRows="0"/>
  <mergeCells count="13">
    <mergeCell ref="K4:K5"/>
    <mergeCell ref="L4:L5"/>
    <mergeCell ref="M4:M5"/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zoomScalePageLayoutView="0" workbookViewId="0" topLeftCell="A1">
      <selection activeCell="E12" sqref="E12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239</v>
      </c>
    </row>
    <row r="2" spans="1:11" ht="31.5" customHeight="1">
      <c r="A2" s="435" t="s">
        <v>240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</row>
    <row r="3" spans="10:11" ht="14.25" customHeight="1">
      <c r="J3" s="472" t="s">
        <v>77</v>
      </c>
      <c r="K3" s="472"/>
    </row>
    <row r="4" spans="1:11" ht="33" customHeight="1">
      <c r="A4" s="455" t="s">
        <v>96</v>
      </c>
      <c r="B4" s="455"/>
      <c r="C4" s="455"/>
      <c r="D4" s="443" t="s">
        <v>193</v>
      </c>
      <c r="E4" s="443" t="s">
        <v>125</v>
      </c>
      <c r="F4" s="443" t="s">
        <v>113</v>
      </c>
      <c r="G4" s="443"/>
      <c r="H4" s="443"/>
      <c r="I4" s="443"/>
      <c r="J4" s="443"/>
      <c r="K4" s="443"/>
    </row>
    <row r="5" spans="1:11" ht="14.25" customHeight="1">
      <c r="A5" s="443" t="s">
        <v>99</v>
      </c>
      <c r="B5" s="443" t="s">
        <v>100</v>
      </c>
      <c r="C5" s="443" t="s">
        <v>101</v>
      </c>
      <c r="D5" s="443"/>
      <c r="E5" s="443"/>
      <c r="F5" s="443" t="s">
        <v>89</v>
      </c>
      <c r="G5" s="443" t="s">
        <v>211</v>
      </c>
      <c r="H5" s="443" t="s">
        <v>207</v>
      </c>
      <c r="I5" s="443" t="s">
        <v>212</v>
      </c>
      <c r="J5" s="443" t="s">
        <v>203</v>
      </c>
      <c r="K5" s="443" t="s">
        <v>213</v>
      </c>
    </row>
    <row r="6" spans="1:11" ht="32.25" customHeight="1">
      <c r="A6" s="443"/>
      <c r="B6" s="443"/>
      <c r="C6" s="443"/>
      <c r="D6" s="443"/>
      <c r="E6" s="443"/>
      <c r="F6" s="443"/>
      <c r="G6" s="443"/>
      <c r="H6" s="443"/>
      <c r="I6" s="443"/>
      <c r="J6" s="443"/>
      <c r="K6" s="443"/>
    </row>
    <row r="7" spans="1:11" s="22" customFormat="1" ht="24.75" customHeight="1">
      <c r="A7" s="84"/>
      <c r="B7" s="84"/>
      <c r="C7" s="84"/>
      <c r="D7" s="84"/>
      <c r="E7" s="84"/>
      <c r="F7" s="177">
        <f>'一般-个人和家庭'!F8</f>
        <v>0</v>
      </c>
      <c r="G7" s="178">
        <f>F7-SUM(H7:K7)</f>
        <v>0</v>
      </c>
      <c r="H7" s="179">
        <f>'一般-个人和家庭'!K8</f>
        <v>0</v>
      </c>
      <c r="I7" s="179"/>
      <c r="J7" s="179">
        <f>'一般-个人和家庭'!G8+'一般-个人和家庭'!H8</f>
        <v>0</v>
      </c>
      <c r="K7" s="179">
        <f>'一般-个人和家庭'!L8</f>
        <v>0</v>
      </c>
    </row>
    <row r="8" ht="14.25">
      <c r="A8" s="180" t="s">
        <v>208</v>
      </c>
    </row>
  </sheetData>
  <sheetProtection formatCells="0" formatColumns="0" formatRows="0"/>
  <mergeCells count="15"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zoomScalePageLayoutView="0" workbookViewId="0" topLeftCell="A1">
      <selection activeCell="E10" sqref="E10"/>
    </sheetView>
  </sheetViews>
  <sheetFormatPr defaultColWidth="6.875" defaultRowHeight="12.75" customHeight="1"/>
  <cols>
    <col min="1" max="1" width="8.75390625" style="153" customWidth="1"/>
    <col min="2" max="2" width="15.875" style="153" customWidth="1"/>
    <col min="3" max="3" width="23.375" style="153" customWidth="1"/>
    <col min="4" max="5" width="11.125" style="153" customWidth="1"/>
    <col min="6" max="14" width="10.125" style="153" customWidth="1"/>
    <col min="15" max="255" width="6.875" style="153" customWidth="1"/>
    <col min="256" max="16384" width="6.875" style="153" customWidth="1"/>
  </cols>
  <sheetData>
    <row r="1" spans="1:255" ht="22.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68"/>
      <c r="L1" s="169"/>
      <c r="N1" s="170" t="s">
        <v>241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94" t="s">
        <v>242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55"/>
      <c r="B3" s="156"/>
      <c r="C3" s="156"/>
      <c r="D3" s="155"/>
      <c r="E3" s="156"/>
      <c r="F3" s="156"/>
      <c r="G3" s="156"/>
      <c r="H3" s="155"/>
      <c r="I3" s="155"/>
      <c r="J3" s="155"/>
      <c r="K3" s="168"/>
      <c r="L3" s="171"/>
      <c r="N3" s="172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96" t="s">
        <v>243</v>
      </c>
      <c r="B4" s="496" t="s">
        <v>125</v>
      </c>
      <c r="C4" s="497" t="s">
        <v>244</v>
      </c>
      <c r="D4" s="498" t="s">
        <v>98</v>
      </c>
      <c r="E4" s="495" t="s">
        <v>81</v>
      </c>
      <c r="F4" s="495"/>
      <c r="G4" s="495"/>
      <c r="H4" s="499" t="s">
        <v>82</v>
      </c>
      <c r="I4" s="496" t="s">
        <v>83</v>
      </c>
      <c r="J4" s="496" t="s">
        <v>84</v>
      </c>
      <c r="K4" s="496" t="s">
        <v>85</v>
      </c>
      <c r="L4" s="500" t="s">
        <v>86</v>
      </c>
      <c r="M4" s="501" t="s">
        <v>87</v>
      </c>
      <c r="N4" s="502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96"/>
      <c r="B5" s="496"/>
      <c r="C5" s="497"/>
      <c r="D5" s="496"/>
      <c r="E5" s="157" t="s">
        <v>89</v>
      </c>
      <c r="F5" s="157" t="s">
        <v>90</v>
      </c>
      <c r="G5" s="157" t="s">
        <v>91</v>
      </c>
      <c r="H5" s="496"/>
      <c r="I5" s="496"/>
      <c r="J5" s="496"/>
      <c r="K5" s="496"/>
      <c r="L5" s="498"/>
      <c r="M5" s="501"/>
      <c r="N5" s="50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58" t="s">
        <v>92</v>
      </c>
      <c r="B6" s="158" t="s">
        <v>92</v>
      </c>
      <c r="C6" s="158" t="s">
        <v>92</v>
      </c>
      <c r="D6" s="158">
        <v>1</v>
      </c>
      <c r="E6" s="158">
        <v>2</v>
      </c>
      <c r="F6" s="158">
        <v>3</v>
      </c>
      <c r="G6" s="158">
        <v>4</v>
      </c>
      <c r="H6" s="158">
        <v>5</v>
      </c>
      <c r="I6" s="158">
        <v>6</v>
      </c>
      <c r="J6" s="158">
        <v>7</v>
      </c>
      <c r="K6" s="158">
        <v>8</v>
      </c>
      <c r="L6" s="158">
        <v>9</v>
      </c>
      <c r="M6" s="173">
        <v>10</v>
      </c>
      <c r="N6" s="174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52" customFormat="1" ht="23.25" customHeight="1">
      <c r="A7" s="159">
        <v>2012999</v>
      </c>
      <c r="B7" s="160" t="s">
        <v>140</v>
      </c>
      <c r="C7" s="161" t="s">
        <v>245</v>
      </c>
      <c r="D7" s="162">
        <f>SUM(F7:N7)</f>
        <v>14</v>
      </c>
      <c r="E7" s="163">
        <f>SUM(F7:G7)</f>
        <v>14</v>
      </c>
      <c r="F7" s="164">
        <v>14</v>
      </c>
      <c r="G7" s="165"/>
      <c r="H7" s="165"/>
      <c r="I7" s="165"/>
      <c r="J7" s="165"/>
      <c r="K7" s="165"/>
      <c r="L7" s="175"/>
      <c r="M7" s="176"/>
      <c r="N7" s="17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ht="22.5" customHeight="1">
      <c r="A8" s="166"/>
      <c r="B8" s="166"/>
      <c r="C8" s="166"/>
      <c r="D8" s="166"/>
      <c r="E8" s="166"/>
      <c r="F8" s="166"/>
      <c r="G8" s="167"/>
      <c r="H8" s="166"/>
      <c r="I8" s="166"/>
      <c r="J8" s="166"/>
      <c r="K8" s="166"/>
      <c r="L8" s="166"/>
      <c r="M8" s="166"/>
      <c r="N8" s="16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166"/>
      <c r="B10" s="166"/>
      <c r="C10" s="166"/>
      <c r="D10" s="168"/>
      <c r="E10" s="166"/>
      <c r="F10" s="168"/>
      <c r="G10" s="166"/>
      <c r="H10" s="166"/>
      <c r="I10" s="166"/>
      <c r="J10" s="166"/>
      <c r="K10" s="166"/>
      <c r="L10" s="166"/>
      <c r="M10" s="166"/>
      <c r="N10" s="16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166"/>
      <c r="B13" s="166"/>
      <c r="C13" s="166"/>
      <c r="D13" s="168"/>
      <c r="E13" s="168"/>
      <c r="F13" s="166"/>
      <c r="G13" s="166"/>
      <c r="H13" s="166"/>
      <c r="I13" s="168"/>
      <c r="J13" s="166"/>
      <c r="K13" s="166"/>
      <c r="L13" s="166"/>
      <c r="M13" s="166"/>
      <c r="N13" s="16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166"/>
      <c r="B14" s="166"/>
      <c r="C14" s="166"/>
      <c r="D14" s="168"/>
      <c r="E14" s="168"/>
      <c r="F14" s="168"/>
      <c r="G14" s="166"/>
      <c r="H14" s="168"/>
      <c r="I14" s="168"/>
      <c r="J14" s="166"/>
      <c r="K14" s="166"/>
      <c r="L14" s="168"/>
      <c r="M14" s="166"/>
      <c r="N14" s="16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68"/>
      <c r="B15" s="168"/>
      <c r="C15" s="166"/>
      <c r="D15" s="168"/>
      <c r="E15" s="168"/>
      <c r="F15" s="168"/>
      <c r="G15" s="166"/>
      <c r="H15" s="168"/>
      <c r="I15" s="168"/>
      <c r="J15" s="166"/>
      <c r="K15" s="168"/>
      <c r="L15" s="168"/>
      <c r="M15" s="168"/>
      <c r="N15" s="16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68"/>
      <c r="B16" s="168"/>
      <c r="C16" s="168"/>
      <c r="D16" s="168"/>
      <c r="E16" s="168"/>
      <c r="F16" s="168"/>
      <c r="G16" s="166"/>
      <c r="H16" s="168"/>
      <c r="I16" s="168"/>
      <c r="J16" s="168"/>
      <c r="K16" s="168"/>
      <c r="L16" s="168"/>
      <c r="M16" s="168"/>
      <c r="N16" s="16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168"/>
      <c r="B19" s="168"/>
      <c r="C19" s="168"/>
      <c r="D19" s="168"/>
      <c r="E19" s="168"/>
      <c r="F19" s="168"/>
      <c r="G19" s="168"/>
      <c r="H19" s="168"/>
      <c r="I19" s="166"/>
      <c r="J19" s="168"/>
      <c r="K19" s="168"/>
      <c r="L19" s="168"/>
      <c r="M19" s="168"/>
      <c r="N19" s="16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sheet="1" formatCells="0" formatColumns="0" formatRows="0"/>
  <mergeCells count="13">
    <mergeCell ref="L4:L5"/>
    <mergeCell ref="M4:M5"/>
    <mergeCell ref="N4:N5"/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E35" sqref="E35"/>
    </sheetView>
  </sheetViews>
  <sheetFormatPr defaultColWidth="6.875" defaultRowHeight="12.75" customHeight="1"/>
  <cols>
    <col min="1" max="3" width="4.00390625" style="119" customWidth="1"/>
    <col min="4" max="4" width="9.625" style="119" customWidth="1"/>
    <col min="5" max="5" width="23.125" style="119" customWidth="1"/>
    <col min="6" max="6" width="8.875" style="119" customWidth="1"/>
    <col min="7" max="7" width="8.125" style="119" customWidth="1"/>
    <col min="8" max="10" width="7.125" style="119" customWidth="1"/>
    <col min="11" max="11" width="7.75390625" style="119" customWidth="1"/>
    <col min="12" max="19" width="7.125" style="119" customWidth="1"/>
    <col min="20" max="21" width="7.25390625" style="119" customWidth="1"/>
    <col min="22" max="16384" width="6.875" style="119" customWidth="1"/>
  </cols>
  <sheetData>
    <row r="1" spans="1:21" ht="24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40"/>
      <c r="R1" s="140"/>
      <c r="S1" s="144"/>
      <c r="T1" s="144"/>
      <c r="U1" s="120" t="s">
        <v>246</v>
      </c>
    </row>
    <row r="2" spans="1:21" ht="24.75" customHeight="1">
      <c r="A2" s="503" t="s">
        <v>247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</row>
    <row r="3" spans="1:22" ht="24.75" customHeight="1">
      <c r="A3" s="121"/>
      <c r="B3" s="122"/>
      <c r="C3" s="123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5"/>
      <c r="R3" s="145"/>
      <c r="S3" s="146"/>
      <c r="T3" s="504" t="s">
        <v>77</v>
      </c>
      <c r="U3" s="504"/>
      <c r="V3" s="147"/>
    </row>
    <row r="4" spans="1:22" ht="24.75" customHeight="1">
      <c r="A4" s="124" t="s">
        <v>104</v>
      </c>
      <c r="B4" s="124"/>
      <c r="C4" s="125"/>
      <c r="D4" s="508" t="s">
        <v>78</v>
      </c>
      <c r="E4" s="508" t="s">
        <v>97</v>
      </c>
      <c r="F4" s="509" t="s">
        <v>105</v>
      </c>
      <c r="G4" s="126" t="s">
        <v>106</v>
      </c>
      <c r="H4" s="124"/>
      <c r="I4" s="124"/>
      <c r="J4" s="125"/>
      <c r="K4" s="505" t="s">
        <v>107</v>
      </c>
      <c r="L4" s="506"/>
      <c r="M4" s="506"/>
      <c r="N4" s="506"/>
      <c r="O4" s="506"/>
      <c r="P4" s="506"/>
      <c r="Q4" s="506"/>
      <c r="R4" s="507"/>
      <c r="S4" s="512" t="s">
        <v>108</v>
      </c>
      <c r="T4" s="515" t="s">
        <v>109</v>
      </c>
      <c r="U4" s="515" t="s">
        <v>110</v>
      </c>
      <c r="V4" s="147"/>
    </row>
    <row r="5" spans="1:22" ht="24.75" customHeight="1">
      <c r="A5" s="505" t="s">
        <v>99</v>
      </c>
      <c r="B5" s="508" t="s">
        <v>100</v>
      </c>
      <c r="C5" s="508" t="s">
        <v>101</v>
      </c>
      <c r="D5" s="508"/>
      <c r="E5" s="508"/>
      <c r="F5" s="509"/>
      <c r="G5" s="508" t="s">
        <v>80</v>
      </c>
      <c r="H5" s="508" t="s">
        <v>111</v>
      </c>
      <c r="I5" s="508" t="s">
        <v>112</v>
      </c>
      <c r="J5" s="509" t="s">
        <v>113</v>
      </c>
      <c r="K5" s="510" t="s">
        <v>80</v>
      </c>
      <c r="L5" s="475" t="s">
        <v>114</v>
      </c>
      <c r="M5" s="475" t="s">
        <v>115</v>
      </c>
      <c r="N5" s="475" t="s">
        <v>116</v>
      </c>
      <c r="O5" s="475" t="s">
        <v>117</v>
      </c>
      <c r="P5" s="475" t="s">
        <v>118</v>
      </c>
      <c r="Q5" s="475" t="s">
        <v>119</v>
      </c>
      <c r="R5" s="475" t="s">
        <v>120</v>
      </c>
      <c r="S5" s="513"/>
      <c r="T5" s="515"/>
      <c r="U5" s="515"/>
      <c r="V5" s="147"/>
    </row>
    <row r="6" spans="1:21" ht="30.75" customHeight="1">
      <c r="A6" s="505"/>
      <c r="B6" s="508"/>
      <c r="C6" s="508"/>
      <c r="D6" s="508"/>
      <c r="E6" s="509"/>
      <c r="F6" s="127" t="s">
        <v>98</v>
      </c>
      <c r="G6" s="508"/>
      <c r="H6" s="508"/>
      <c r="I6" s="508"/>
      <c r="J6" s="509"/>
      <c r="K6" s="511"/>
      <c r="L6" s="475"/>
      <c r="M6" s="475"/>
      <c r="N6" s="475"/>
      <c r="O6" s="475"/>
      <c r="P6" s="475"/>
      <c r="Q6" s="475"/>
      <c r="R6" s="475"/>
      <c r="S6" s="514"/>
      <c r="T6" s="515"/>
      <c r="U6" s="515"/>
    </row>
    <row r="7" spans="1:21" ht="24.75" customHeight="1">
      <c r="A7" s="128" t="s">
        <v>92</v>
      </c>
      <c r="B7" s="128" t="s">
        <v>92</v>
      </c>
      <c r="C7" s="128" t="s">
        <v>92</v>
      </c>
      <c r="D7" s="128" t="s">
        <v>92</v>
      </c>
      <c r="E7" s="128" t="s">
        <v>92</v>
      </c>
      <c r="F7" s="129">
        <v>1</v>
      </c>
      <c r="G7" s="128">
        <v>2</v>
      </c>
      <c r="H7" s="128">
        <v>3</v>
      </c>
      <c r="I7" s="128">
        <v>4</v>
      </c>
      <c r="J7" s="128">
        <v>5</v>
      </c>
      <c r="K7" s="128">
        <v>6</v>
      </c>
      <c r="L7" s="128">
        <v>7</v>
      </c>
      <c r="M7" s="128">
        <v>8</v>
      </c>
      <c r="N7" s="128">
        <v>9</v>
      </c>
      <c r="O7" s="128">
        <v>10</v>
      </c>
      <c r="P7" s="128">
        <v>11</v>
      </c>
      <c r="Q7" s="128">
        <v>12</v>
      </c>
      <c r="R7" s="128">
        <v>13</v>
      </c>
      <c r="S7" s="128">
        <v>14</v>
      </c>
      <c r="T7" s="129">
        <v>15</v>
      </c>
      <c r="U7" s="129">
        <v>16</v>
      </c>
    </row>
    <row r="8" spans="1:21" s="118" customFormat="1" ht="24.75" customHeight="1">
      <c r="A8" s="130"/>
      <c r="B8" s="130"/>
      <c r="C8" s="131"/>
      <c r="D8" s="132"/>
      <c r="E8" s="133"/>
      <c r="F8" s="134"/>
      <c r="G8" s="135"/>
      <c r="H8" s="135"/>
      <c r="I8" s="135"/>
      <c r="J8" s="135"/>
      <c r="K8" s="135"/>
      <c r="L8" s="135"/>
      <c r="M8" s="143"/>
      <c r="N8" s="135"/>
      <c r="O8" s="135"/>
      <c r="P8" s="135"/>
      <c r="Q8" s="135"/>
      <c r="R8" s="135"/>
      <c r="S8" s="148"/>
      <c r="T8" s="148"/>
      <c r="U8" s="149"/>
    </row>
    <row r="9" spans="1:21" ht="24.75" customHeight="1">
      <c r="A9" s="136" t="s">
        <v>248</v>
      </c>
      <c r="B9" s="137"/>
      <c r="C9" s="137"/>
      <c r="D9" s="137"/>
      <c r="E9" s="138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50"/>
      <c r="T9" s="150"/>
      <c r="U9" s="150"/>
    </row>
    <row r="10" spans="1:21" ht="18.75" customHeight="1">
      <c r="A10" s="137"/>
      <c r="B10" s="137"/>
      <c r="C10" s="137"/>
      <c r="D10" s="137"/>
      <c r="E10" s="138"/>
      <c r="F10" s="139"/>
      <c r="G10" s="140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50"/>
      <c r="T10" s="150"/>
      <c r="U10" s="150"/>
    </row>
    <row r="11" spans="1:21" ht="18.75" customHeight="1">
      <c r="A11" s="141"/>
      <c r="B11" s="137"/>
      <c r="C11" s="137"/>
      <c r="D11" s="137"/>
      <c r="E11" s="138"/>
      <c r="F11" s="139"/>
      <c r="G11" s="140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50"/>
      <c r="T11" s="150"/>
      <c r="U11" s="150"/>
    </row>
    <row r="12" spans="1:21" ht="18.75" customHeight="1">
      <c r="A12" s="141"/>
      <c r="B12" s="137"/>
      <c r="C12" s="137"/>
      <c r="D12" s="137"/>
      <c r="E12" s="138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50"/>
      <c r="T12" s="150"/>
      <c r="U12" s="151"/>
    </row>
    <row r="13" spans="1:21" ht="18.75" customHeight="1">
      <c r="A13" s="141"/>
      <c r="B13" s="141"/>
      <c r="C13" s="137"/>
      <c r="D13" s="137"/>
      <c r="E13" s="138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50"/>
      <c r="T13" s="150"/>
      <c r="U13" s="151"/>
    </row>
    <row r="14" spans="1:21" ht="18.75" customHeight="1">
      <c r="A14" s="141"/>
      <c r="B14" s="141"/>
      <c r="C14" s="141"/>
      <c r="D14" s="137"/>
      <c r="E14" s="138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50"/>
      <c r="T14" s="150"/>
      <c r="U14" s="151"/>
    </row>
    <row r="15" spans="1:21" ht="18.75" customHeight="1">
      <c r="A15" s="141"/>
      <c r="B15" s="141"/>
      <c r="C15" s="141"/>
      <c r="D15" s="137"/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50"/>
      <c r="T15" s="151"/>
      <c r="U15" s="151"/>
    </row>
    <row r="16" spans="1:21" ht="18.75" customHeight="1">
      <c r="A16" s="141"/>
      <c r="B16" s="141"/>
      <c r="C16" s="141"/>
      <c r="D16" s="141"/>
      <c r="E16" s="142"/>
      <c r="F16" s="139"/>
      <c r="G16" s="140"/>
      <c r="H16" s="140"/>
      <c r="I16" s="140"/>
      <c r="J16" s="140"/>
      <c r="K16" s="140"/>
      <c r="L16" s="140"/>
      <c r="M16" s="140"/>
      <c r="N16" s="140"/>
      <c r="O16" s="140"/>
      <c r="P16" s="139"/>
      <c r="Q16" s="139"/>
      <c r="R16" s="139"/>
      <c r="S16" s="151"/>
      <c r="T16" s="151"/>
      <c r="U16" s="151"/>
    </row>
  </sheetData>
  <sheetProtection formatCells="0" formatColumns="0" formatRows="0"/>
  <mergeCells count="24">
    <mergeCell ref="T4:T6"/>
    <mergeCell ref="U4:U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G12" sqref="G12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6.875" style="0" customWidth="1"/>
    <col min="6" max="6" width="10.625" style="0" customWidth="1"/>
    <col min="7" max="21" width="7.25390625" style="0" customWidth="1"/>
  </cols>
  <sheetData>
    <row r="1" spans="1:21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62" t="s">
        <v>249</v>
      </c>
    </row>
    <row r="2" spans="1:21" ht="24.75" customHeight="1">
      <c r="A2" s="435" t="s">
        <v>250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</row>
    <row r="3" spans="1:21" ht="19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16" t="s">
        <v>77</v>
      </c>
      <c r="U3" s="516"/>
    </row>
    <row r="4" spans="1:21" ht="27.75" customHeight="1">
      <c r="A4" s="437" t="s">
        <v>104</v>
      </c>
      <c r="B4" s="438"/>
      <c r="C4" s="439"/>
      <c r="D4" s="440" t="s">
        <v>124</v>
      </c>
      <c r="E4" s="440" t="s">
        <v>125</v>
      </c>
      <c r="F4" s="440" t="s">
        <v>98</v>
      </c>
      <c r="G4" s="443" t="s">
        <v>126</v>
      </c>
      <c r="H4" s="443" t="s">
        <v>127</v>
      </c>
      <c r="I4" s="443" t="s">
        <v>128</v>
      </c>
      <c r="J4" s="443" t="s">
        <v>129</v>
      </c>
      <c r="K4" s="443" t="s">
        <v>130</v>
      </c>
      <c r="L4" s="443" t="s">
        <v>131</v>
      </c>
      <c r="M4" s="443" t="s">
        <v>115</v>
      </c>
      <c r="N4" s="443" t="s">
        <v>132</v>
      </c>
      <c r="O4" s="443" t="s">
        <v>113</v>
      </c>
      <c r="P4" s="443" t="s">
        <v>117</v>
      </c>
      <c r="Q4" s="443" t="s">
        <v>116</v>
      </c>
      <c r="R4" s="443" t="s">
        <v>133</v>
      </c>
      <c r="S4" s="443" t="s">
        <v>134</v>
      </c>
      <c r="T4" s="443" t="s">
        <v>135</v>
      </c>
      <c r="U4" s="443" t="s">
        <v>120</v>
      </c>
    </row>
    <row r="5" spans="1:21" ht="13.5" customHeight="1">
      <c r="A5" s="440" t="s">
        <v>99</v>
      </c>
      <c r="B5" s="440" t="s">
        <v>100</v>
      </c>
      <c r="C5" s="440" t="s">
        <v>101</v>
      </c>
      <c r="D5" s="442"/>
      <c r="E5" s="442"/>
      <c r="F5" s="442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</row>
    <row r="6" spans="1:21" ht="18" customHeight="1">
      <c r="A6" s="441"/>
      <c r="B6" s="441"/>
      <c r="C6" s="441"/>
      <c r="D6" s="441"/>
      <c r="E6" s="441"/>
      <c r="F6" s="441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</row>
    <row r="7" spans="1:21" s="22" customFormat="1" ht="29.25" customHeight="1">
      <c r="A7" s="84"/>
      <c r="B7" s="84"/>
      <c r="C7" s="84"/>
      <c r="D7" s="84"/>
      <c r="E7" s="58"/>
      <c r="F7" s="5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5" ht="14.25">
      <c r="A8" s="116" t="s">
        <v>248</v>
      </c>
      <c r="E8" s="117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A9" sqref="A9"/>
    </sheetView>
  </sheetViews>
  <sheetFormatPr defaultColWidth="6.875" defaultRowHeight="12.75" customHeight="1"/>
  <cols>
    <col min="1" max="3" width="4.00390625" style="86" customWidth="1"/>
    <col min="4" max="4" width="9.625" style="86" customWidth="1"/>
    <col min="5" max="5" width="22.50390625" style="86" customWidth="1"/>
    <col min="6" max="7" width="8.50390625" style="86" customWidth="1"/>
    <col min="8" max="10" width="7.25390625" style="86" customWidth="1"/>
    <col min="11" max="11" width="8.50390625" style="86" customWidth="1"/>
    <col min="12" max="19" width="7.25390625" style="86" customWidth="1"/>
    <col min="20" max="21" width="7.75390625" style="86" customWidth="1"/>
    <col min="22" max="16384" width="6.875" style="86" customWidth="1"/>
  </cols>
  <sheetData>
    <row r="1" spans="1:21" ht="24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06"/>
      <c r="R1" s="106"/>
      <c r="S1" s="108"/>
      <c r="T1" s="108"/>
      <c r="U1" s="87" t="s">
        <v>251</v>
      </c>
    </row>
    <row r="2" spans="1:21" ht="24.75" customHeight="1">
      <c r="A2" s="517" t="s">
        <v>252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</row>
    <row r="3" spans="1:22" ht="24.75" customHeight="1">
      <c r="A3" s="88"/>
      <c r="B3" s="89"/>
      <c r="C3" s="90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09"/>
      <c r="R3" s="109"/>
      <c r="S3" s="110"/>
      <c r="T3" s="518" t="s">
        <v>77</v>
      </c>
      <c r="U3" s="518"/>
      <c r="V3" s="111"/>
    </row>
    <row r="4" spans="1:22" ht="24.75" customHeight="1">
      <c r="A4" s="519" t="s">
        <v>104</v>
      </c>
      <c r="B4" s="519"/>
      <c r="C4" s="519"/>
      <c r="D4" s="521" t="s">
        <v>78</v>
      </c>
      <c r="E4" s="520" t="s">
        <v>97</v>
      </c>
      <c r="F4" s="520" t="s">
        <v>105</v>
      </c>
      <c r="G4" s="519" t="s">
        <v>106</v>
      </c>
      <c r="H4" s="519"/>
      <c r="I4" s="519"/>
      <c r="J4" s="520"/>
      <c r="K4" s="520" t="s">
        <v>107</v>
      </c>
      <c r="L4" s="521"/>
      <c r="M4" s="521"/>
      <c r="N4" s="521"/>
      <c r="O4" s="521"/>
      <c r="P4" s="521"/>
      <c r="Q4" s="521"/>
      <c r="R4" s="522"/>
      <c r="S4" s="526" t="s">
        <v>108</v>
      </c>
      <c r="T4" s="527" t="s">
        <v>109</v>
      </c>
      <c r="U4" s="527" t="s">
        <v>110</v>
      </c>
      <c r="V4" s="111"/>
    </row>
    <row r="5" spans="1:22" ht="24.75" customHeight="1">
      <c r="A5" s="523" t="s">
        <v>99</v>
      </c>
      <c r="B5" s="523" t="s">
        <v>100</v>
      </c>
      <c r="C5" s="523" t="s">
        <v>101</v>
      </c>
      <c r="D5" s="520"/>
      <c r="E5" s="520"/>
      <c r="F5" s="519"/>
      <c r="G5" s="523" t="s">
        <v>80</v>
      </c>
      <c r="H5" s="523" t="s">
        <v>111</v>
      </c>
      <c r="I5" s="523" t="s">
        <v>112</v>
      </c>
      <c r="J5" s="524" t="s">
        <v>113</v>
      </c>
      <c r="K5" s="525" t="s">
        <v>80</v>
      </c>
      <c r="L5" s="475" t="s">
        <v>114</v>
      </c>
      <c r="M5" s="475" t="s">
        <v>115</v>
      </c>
      <c r="N5" s="475" t="s">
        <v>116</v>
      </c>
      <c r="O5" s="475" t="s">
        <v>117</v>
      </c>
      <c r="P5" s="475" t="s">
        <v>118</v>
      </c>
      <c r="Q5" s="475" t="s">
        <v>119</v>
      </c>
      <c r="R5" s="475" t="s">
        <v>120</v>
      </c>
      <c r="S5" s="527"/>
      <c r="T5" s="527"/>
      <c r="U5" s="527"/>
      <c r="V5" s="111"/>
    </row>
    <row r="6" spans="1:21" ht="30.75" customHeight="1">
      <c r="A6" s="520"/>
      <c r="B6" s="520"/>
      <c r="C6" s="520"/>
      <c r="D6" s="520"/>
      <c r="E6" s="519"/>
      <c r="F6" s="91" t="s">
        <v>98</v>
      </c>
      <c r="G6" s="520"/>
      <c r="H6" s="520"/>
      <c r="I6" s="520"/>
      <c r="J6" s="519"/>
      <c r="K6" s="521"/>
      <c r="L6" s="475"/>
      <c r="M6" s="475"/>
      <c r="N6" s="475"/>
      <c r="O6" s="475"/>
      <c r="P6" s="475"/>
      <c r="Q6" s="475"/>
      <c r="R6" s="475"/>
      <c r="S6" s="527"/>
      <c r="T6" s="527"/>
      <c r="U6" s="527"/>
    </row>
    <row r="7" spans="1:21" ht="24.75" customHeight="1">
      <c r="A7" s="92" t="s">
        <v>92</v>
      </c>
      <c r="B7" s="92" t="s">
        <v>92</v>
      </c>
      <c r="C7" s="92" t="s">
        <v>92</v>
      </c>
      <c r="D7" s="92" t="s">
        <v>92</v>
      </c>
      <c r="E7" s="92" t="s">
        <v>92</v>
      </c>
      <c r="F7" s="93">
        <v>1</v>
      </c>
      <c r="G7" s="92">
        <v>2</v>
      </c>
      <c r="H7" s="92">
        <v>3</v>
      </c>
      <c r="I7" s="92">
        <v>4</v>
      </c>
      <c r="J7" s="92">
        <v>5</v>
      </c>
      <c r="K7" s="92">
        <v>6</v>
      </c>
      <c r="L7" s="92">
        <v>7</v>
      </c>
      <c r="M7" s="92">
        <v>8</v>
      </c>
      <c r="N7" s="92">
        <v>9</v>
      </c>
      <c r="O7" s="92">
        <v>10</v>
      </c>
      <c r="P7" s="92">
        <v>11</v>
      </c>
      <c r="Q7" s="92">
        <v>12</v>
      </c>
      <c r="R7" s="92">
        <v>13</v>
      </c>
      <c r="S7" s="92">
        <v>14</v>
      </c>
      <c r="T7" s="93">
        <v>15</v>
      </c>
      <c r="U7" s="93">
        <v>16</v>
      </c>
    </row>
    <row r="8" spans="1:21" s="85" customFormat="1" ht="24.75" customHeight="1">
      <c r="A8" s="94"/>
      <c r="B8" s="94"/>
      <c r="C8" s="95"/>
      <c r="D8" s="96"/>
      <c r="E8" s="97"/>
      <c r="F8" s="98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12"/>
      <c r="T8" s="112"/>
      <c r="U8" s="113"/>
    </row>
    <row r="9" spans="1:21" ht="27" customHeight="1">
      <c r="A9" s="101" t="s">
        <v>253</v>
      </c>
      <c r="B9" s="102"/>
      <c r="C9" s="102"/>
      <c r="D9" s="102"/>
      <c r="E9" s="103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14"/>
      <c r="T9" s="114"/>
      <c r="U9" s="114"/>
    </row>
    <row r="10" spans="1:21" ht="18.75" customHeight="1">
      <c r="A10" s="102"/>
      <c r="B10" s="102"/>
      <c r="C10" s="102"/>
      <c r="D10" s="102"/>
      <c r="E10" s="103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14"/>
      <c r="T10" s="114"/>
      <c r="U10" s="114"/>
    </row>
    <row r="11" spans="1:21" ht="18.75" customHeight="1">
      <c r="A11" s="102"/>
      <c r="B11" s="102"/>
      <c r="C11" s="102"/>
      <c r="D11" s="102"/>
      <c r="E11" s="103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14"/>
      <c r="T11" s="114"/>
      <c r="U11" s="114"/>
    </row>
    <row r="12" spans="1:21" ht="18.75" customHeight="1">
      <c r="A12" s="102"/>
      <c r="B12" s="102"/>
      <c r="C12" s="102"/>
      <c r="D12" s="102"/>
      <c r="E12" s="103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14"/>
      <c r="T12" s="114"/>
      <c r="U12" s="114"/>
    </row>
    <row r="13" spans="1:21" ht="18.75" customHeight="1">
      <c r="A13" s="102"/>
      <c r="B13" s="102"/>
      <c r="C13" s="102"/>
      <c r="D13" s="102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14"/>
      <c r="T13" s="114"/>
      <c r="U13" s="115"/>
    </row>
    <row r="14" spans="1:21" ht="18.75" customHeight="1">
      <c r="A14" s="105"/>
      <c r="B14" s="105"/>
      <c r="C14" s="105"/>
      <c r="D14" s="102"/>
      <c r="E14" s="103"/>
      <c r="F14" s="104"/>
      <c r="G14" s="106"/>
      <c r="H14" s="104"/>
      <c r="I14" s="104"/>
      <c r="J14" s="104"/>
      <c r="K14" s="106"/>
      <c r="L14" s="104"/>
      <c r="M14" s="104"/>
      <c r="N14" s="104"/>
      <c r="O14" s="104"/>
      <c r="P14" s="104"/>
      <c r="Q14" s="104"/>
      <c r="R14" s="104"/>
      <c r="S14" s="114"/>
      <c r="T14" s="114"/>
      <c r="U14" s="115"/>
    </row>
    <row r="15" spans="1:21" ht="18.75" customHeight="1">
      <c r="A15" s="105"/>
      <c r="B15" s="105"/>
      <c r="C15" s="105"/>
      <c r="D15" s="105"/>
      <c r="E15" s="107"/>
      <c r="F15" s="104"/>
      <c r="G15" s="106"/>
      <c r="H15" s="106"/>
      <c r="I15" s="106"/>
      <c r="J15" s="106"/>
      <c r="K15" s="106"/>
      <c r="L15" s="106"/>
      <c r="M15" s="104"/>
      <c r="N15" s="104"/>
      <c r="O15" s="104"/>
      <c r="P15" s="104"/>
      <c r="Q15" s="104"/>
      <c r="R15" s="104"/>
      <c r="S15" s="114"/>
      <c r="T15" s="115"/>
      <c r="U15" s="115"/>
    </row>
    <row r="16" spans="1:21" ht="18.75" customHeight="1">
      <c r="A16" s="105"/>
      <c r="B16" s="105"/>
      <c r="C16" s="105"/>
      <c r="D16" s="105"/>
      <c r="E16" s="107"/>
      <c r="F16" s="104"/>
      <c r="G16" s="106"/>
      <c r="H16" s="106"/>
      <c r="I16" s="106"/>
      <c r="J16" s="106"/>
      <c r="K16" s="106"/>
      <c r="L16" s="106"/>
      <c r="M16" s="104"/>
      <c r="N16" s="104"/>
      <c r="O16" s="104"/>
      <c r="P16" s="104"/>
      <c r="Q16" s="104"/>
      <c r="R16" s="104"/>
      <c r="S16" s="115"/>
      <c r="T16" s="115"/>
      <c r="U16" s="115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85"/>
      <c r="M17" s="85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R5:R6"/>
    <mergeCell ref="S4:S6"/>
    <mergeCell ref="T4:T6"/>
    <mergeCell ref="U4:U6"/>
    <mergeCell ref="L5:L6"/>
    <mergeCell ref="M5:M6"/>
    <mergeCell ref="N5:N6"/>
    <mergeCell ref="O5:O6"/>
    <mergeCell ref="P5:P6"/>
    <mergeCell ref="Q5:Q6"/>
    <mergeCell ref="F4:F5"/>
    <mergeCell ref="G5:G6"/>
    <mergeCell ref="H5:H6"/>
    <mergeCell ref="I5:I6"/>
    <mergeCell ref="J5:J6"/>
    <mergeCell ref="K5:K6"/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E10" sqref="E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62" t="s">
        <v>254</v>
      </c>
    </row>
    <row r="2" spans="1:21" ht="24.75" customHeight="1">
      <c r="A2" s="435" t="s">
        <v>255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</row>
    <row r="3" spans="1:21" ht="19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16" t="s">
        <v>77</v>
      </c>
      <c r="U3" s="516"/>
    </row>
    <row r="4" spans="1:21" ht="27.75" customHeight="1">
      <c r="A4" s="437" t="s">
        <v>104</v>
      </c>
      <c r="B4" s="438"/>
      <c r="C4" s="439"/>
      <c r="D4" s="440" t="s">
        <v>124</v>
      </c>
      <c r="E4" s="440" t="s">
        <v>125</v>
      </c>
      <c r="F4" s="440" t="s">
        <v>98</v>
      </c>
      <c r="G4" s="443" t="s">
        <v>126</v>
      </c>
      <c r="H4" s="443" t="s">
        <v>127</v>
      </c>
      <c r="I4" s="443" t="s">
        <v>128</v>
      </c>
      <c r="J4" s="443" t="s">
        <v>129</v>
      </c>
      <c r="K4" s="443" t="s">
        <v>130</v>
      </c>
      <c r="L4" s="443" t="s">
        <v>131</v>
      </c>
      <c r="M4" s="443" t="s">
        <v>115</v>
      </c>
      <c r="N4" s="443" t="s">
        <v>132</v>
      </c>
      <c r="O4" s="443" t="s">
        <v>113</v>
      </c>
      <c r="P4" s="443" t="s">
        <v>117</v>
      </c>
      <c r="Q4" s="443" t="s">
        <v>116</v>
      </c>
      <c r="R4" s="443" t="s">
        <v>133</v>
      </c>
      <c r="S4" s="443" t="s">
        <v>134</v>
      </c>
      <c r="T4" s="443" t="s">
        <v>135</v>
      </c>
      <c r="U4" s="443" t="s">
        <v>120</v>
      </c>
    </row>
    <row r="5" spans="1:21" ht="13.5" customHeight="1">
      <c r="A5" s="440" t="s">
        <v>99</v>
      </c>
      <c r="B5" s="440" t="s">
        <v>100</v>
      </c>
      <c r="C5" s="440" t="s">
        <v>101</v>
      </c>
      <c r="D5" s="442"/>
      <c r="E5" s="442"/>
      <c r="F5" s="442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</row>
    <row r="6" spans="1:21" ht="18" customHeight="1">
      <c r="A6" s="441"/>
      <c r="B6" s="441"/>
      <c r="C6" s="441"/>
      <c r="D6" s="441"/>
      <c r="E6" s="441"/>
      <c r="F6" s="441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</row>
    <row r="7" spans="1:21" s="22" customFormat="1" ht="29.25" customHeight="1">
      <c r="A7" s="84"/>
      <c r="B7" s="84"/>
      <c r="C7" s="84"/>
      <c r="D7" s="84"/>
      <c r="E7" s="58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ht="14.25">
      <c r="A8" t="s">
        <v>253</v>
      </c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zoomScalePageLayoutView="0" workbookViewId="0" topLeftCell="A1">
      <selection activeCell="M20" sqref="M20"/>
    </sheetView>
  </sheetViews>
  <sheetFormatPr defaultColWidth="6.875" defaultRowHeight="12.75" customHeight="1"/>
  <cols>
    <col min="1" max="3" width="3.625" style="65" customWidth="1"/>
    <col min="4" max="4" width="6.875" style="65" customWidth="1"/>
    <col min="5" max="5" width="22.625" style="65" customWidth="1"/>
    <col min="6" max="6" width="9.375" style="65" customWidth="1"/>
    <col min="7" max="7" width="8.625" style="65" customWidth="1"/>
    <col min="8" max="10" width="7.50390625" style="65" customWidth="1"/>
    <col min="11" max="11" width="8.375" style="65" customWidth="1"/>
    <col min="12" max="21" width="7.50390625" style="65" customWidth="1"/>
    <col min="22" max="41" width="6.875" style="65" customWidth="1"/>
    <col min="42" max="42" width="6.625" style="65" customWidth="1"/>
    <col min="43" max="253" width="6.875" style="65" customWidth="1"/>
    <col min="254" max="255" width="6.875" style="66" customWidth="1"/>
    <col min="256" max="16384" width="6.875" style="66" customWidth="1"/>
  </cols>
  <sheetData>
    <row r="1" spans="22:255" ht="27" customHeight="1">
      <c r="V1" s="78" t="s">
        <v>256</v>
      </c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IT1"/>
      <c r="IU1"/>
    </row>
    <row r="2" spans="1:255" ht="33" customHeight="1">
      <c r="A2" s="528" t="s">
        <v>257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IT2"/>
      <c r="IU2"/>
    </row>
    <row r="3" spans="1:255" ht="18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79"/>
      <c r="U3" s="529" t="s">
        <v>77</v>
      </c>
      <c r="V3" s="530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IT3"/>
      <c r="IU3"/>
    </row>
    <row r="4" spans="1:255" s="63" customFormat="1" ht="23.25" customHeight="1">
      <c r="A4" s="68" t="s">
        <v>104</v>
      </c>
      <c r="B4" s="68"/>
      <c r="C4" s="68"/>
      <c r="D4" s="532" t="s">
        <v>78</v>
      </c>
      <c r="E4" s="533" t="s">
        <v>97</v>
      </c>
      <c r="F4" s="532" t="s">
        <v>105</v>
      </c>
      <c r="G4" s="69" t="s">
        <v>106</v>
      </c>
      <c r="H4" s="69"/>
      <c r="I4" s="69"/>
      <c r="J4" s="69"/>
      <c r="K4" s="69" t="s">
        <v>107</v>
      </c>
      <c r="L4" s="69"/>
      <c r="M4" s="69"/>
      <c r="N4" s="69"/>
      <c r="O4" s="69"/>
      <c r="P4" s="69"/>
      <c r="Q4" s="69"/>
      <c r="R4" s="69"/>
      <c r="S4" s="531" t="s">
        <v>258</v>
      </c>
      <c r="T4" s="531"/>
      <c r="U4" s="531"/>
      <c r="V4" s="531"/>
      <c r="IT4"/>
      <c r="IU4"/>
    </row>
    <row r="5" spans="1:255" s="63" customFormat="1" ht="23.25" customHeight="1">
      <c r="A5" s="531" t="s">
        <v>99</v>
      </c>
      <c r="B5" s="532" t="s">
        <v>100</v>
      </c>
      <c r="C5" s="532" t="s">
        <v>101</v>
      </c>
      <c r="D5" s="532"/>
      <c r="E5" s="533"/>
      <c r="F5" s="532"/>
      <c r="G5" s="532" t="s">
        <v>80</v>
      </c>
      <c r="H5" s="532" t="s">
        <v>111</v>
      </c>
      <c r="I5" s="532" t="s">
        <v>112</v>
      </c>
      <c r="J5" s="532" t="s">
        <v>113</v>
      </c>
      <c r="K5" s="532" t="s">
        <v>80</v>
      </c>
      <c r="L5" s="532" t="s">
        <v>114</v>
      </c>
      <c r="M5" s="532" t="s">
        <v>115</v>
      </c>
      <c r="N5" s="532" t="s">
        <v>116</v>
      </c>
      <c r="O5" s="532" t="s">
        <v>117</v>
      </c>
      <c r="P5" s="532" t="s">
        <v>118</v>
      </c>
      <c r="Q5" s="532" t="s">
        <v>119</v>
      </c>
      <c r="R5" s="532" t="s">
        <v>120</v>
      </c>
      <c r="S5" s="531" t="s">
        <v>80</v>
      </c>
      <c r="T5" s="531" t="s">
        <v>259</v>
      </c>
      <c r="U5" s="531" t="s">
        <v>260</v>
      </c>
      <c r="V5" s="531" t="s">
        <v>261</v>
      </c>
      <c r="IT5"/>
      <c r="IU5"/>
    </row>
    <row r="6" spans="1:255" ht="31.5" customHeight="1">
      <c r="A6" s="531"/>
      <c r="B6" s="532"/>
      <c r="C6" s="532"/>
      <c r="D6" s="532"/>
      <c r="E6" s="533"/>
      <c r="F6" s="70" t="s">
        <v>98</v>
      </c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1"/>
      <c r="T6" s="531"/>
      <c r="U6" s="531"/>
      <c r="V6" s="531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66"/>
      <c r="IR6" s="66"/>
      <c r="IS6" s="66"/>
      <c r="IT6"/>
      <c r="IU6"/>
    </row>
    <row r="7" spans="1:255" ht="23.25" customHeight="1">
      <c r="A7" s="70" t="s">
        <v>92</v>
      </c>
      <c r="B7" s="70" t="s">
        <v>92</v>
      </c>
      <c r="C7" s="70" t="s">
        <v>92</v>
      </c>
      <c r="D7" s="70" t="s">
        <v>92</v>
      </c>
      <c r="E7" s="70" t="s">
        <v>92</v>
      </c>
      <c r="F7" s="70">
        <v>1</v>
      </c>
      <c r="G7" s="70">
        <v>2</v>
      </c>
      <c r="H7" s="70">
        <v>3</v>
      </c>
      <c r="I7" s="77">
        <v>4</v>
      </c>
      <c r="J7" s="77">
        <v>5</v>
      </c>
      <c r="K7" s="70">
        <v>6</v>
      </c>
      <c r="L7" s="70">
        <v>7</v>
      </c>
      <c r="M7" s="70">
        <v>8</v>
      </c>
      <c r="N7" s="77">
        <v>9</v>
      </c>
      <c r="O7" s="77">
        <v>10</v>
      </c>
      <c r="P7" s="70">
        <v>11</v>
      </c>
      <c r="Q7" s="70">
        <v>12</v>
      </c>
      <c r="R7" s="70">
        <v>13</v>
      </c>
      <c r="S7" s="70">
        <v>14</v>
      </c>
      <c r="T7" s="70">
        <v>15</v>
      </c>
      <c r="U7" s="70">
        <v>16</v>
      </c>
      <c r="V7" s="70">
        <v>17</v>
      </c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66"/>
      <c r="IR7" s="66"/>
      <c r="IS7" s="66"/>
      <c r="IT7"/>
      <c r="IU7"/>
    </row>
    <row r="8" spans="1:255" s="64" customFormat="1" ht="23.25" customHeight="1">
      <c r="A8" s="71" t="str">
        <f>'一般预算支出'!A9</f>
        <v>201</v>
      </c>
      <c r="B8" s="71" t="str">
        <f>'一般预算支出'!B9</f>
        <v>29</v>
      </c>
      <c r="C8" s="72" t="str">
        <f>'部门支出总表 '!C7</f>
        <v>01</v>
      </c>
      <c r="D8" s="72" t="str">
        <f>'一般预算支出'!C8</f>
        <v>016</v>
      </c>
      <c r="E8" s="72" t="str">
        <f>'工资福利(政府预算)(2)'!E7</f>
        <v>行政运行</v>
      </c>
      <c r="F8" s="73">
        <f>'一般预算支出'!E8</f>
        <v>51.1</v>
      </c>
      <c r="G8" s="73">
        <f>'一般预算支出'!F8</f>
        <v>51.1</v>
      </c>
      <c r="H8" s="73">
        <f>'一般预算支出'!G8</f>
        <v>45.4</v>
      </c>
      <c r="I8" s="73">
        <f>'一般预算支出'!H8</f>
        <v>5.7</v>
      </c>
      <c r="J8" s="73">
        <f>'一般预算支出'!I8</f>
        <v>0</v>
      </c>
      <c r="K8" s="73">
        <f>'一般预算支出'!J8</f>
        <v>0</v>
      </c>
      <c r="L8" s="73">
        <f>'一般预算支出'!K8</f>
        <v>0</v>
      </c>
      <c r="M8" s="73">
        <f>'一般预算支出'!L8</f>
        <v>0</v>
      </c>
      <c r="N8" s="73">
        <f>'一般预算支出'!M8</f>
        <v>0</v>
      </c>
      <c r="O8" s="73">
        <f>'一般预算支出'!N8</f>
        <v>0</v>
      </c>
      <c r="P8" s="73">
        <f>'一般预算支出'!O8</f>
        <v>0</v>
      </c>
      <c r="Q8" s="73">
        <f>'一般预算支出'!P8</f>
        <v>0</v>
      </c>
      <c r="R8" s="73">
        <f>'一般预算支出'!Q8</f>
        <v>0</v>
      </c>
      <c r="S8" s="81">
        <f>SUM(T8:V8)</f>
        <v>51.1</v>
      </c>
      <c r="T8" s="81">
        <f>H8+I8</f>
        <v>51.1</v>
      </c>
      <c r="U8" s="81"/>
      <c r="V8" s="82">
        <f>J8</f>
        <v>0</v>
      </c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22"/>
      <c r="IU8" s="22"/>
    </row>
    <row r="9" spans="1:255" ht="26.25" customHeight="1">
      <c r="A9" s="74" t="str">
        <f>A8</f>
        <v>201</v>
      </c>
      <c r="B9" s="74" t="str">
        <f>B8</f>
        <v>29</v>
      </c>
      <c r="C9" s="75" t="str">
        <f>'部门支出总表 '!C8</f>
        <v>02</v>
      </c>
      <c r="D9" s="75" t="str">
        <f>D8</f>
        <v>016</v>
      </c>
      <c r="E9" s="75" t="str">
        <f>'部门支出总表 '!E8</f>
        <v>其他团体事务支出</v>
      </c>
      <c r="F9" s="73">
        <f>'一般预算支出'!E9</f>
        <v>14</v>
      </c>
      <c r="G9" s="73">
        <f>'一般预算支出'!F9</f>
        <v>0</v>
      </c>
      <c r="H9" s="73">
        <f>'一般预算支出'!G9</f>
        <v>0</v>
      </c>
      <c r="I9" s="73">
        <f>'一般预算支出'!H9</f>
        <v>0</v>
      </c>
      <c r="J9" s="73">
        <f>'一般预算支出'!I9</f>
        <v>0</v>
      </c>
      <c r="K9" s="73">
        <f>'一般预算支出'!J9</f>
        <v>14</v>
      </c>
      <c r="L9" s="73">
        <f>'一般预算支出'!K9</f>
        <v>14</v>
      </c>
      <c r="M9" s="73">
        <f>'一般预算支出'!L9</f>
        <v>0</v>
      </c>
      <c r="N9" s="73">
        <f>'一般预算支出'!M9</f>
        <v>0</v>
      </c>
      <c r="O9" s="73">
        <f>'一般预算支出'!N9</f>
        <v>0</v>
      </c>
      <c r="P9" s="73">
        <f>'一般预算支出'!O9</f>
        <v>0</v>
      </c>
      <c r="Q9" s="73">
        <f>'一般预算支出'!P9</f>
        <v>0</v>
      </c>
      <c r="R9" s="73">
        <f>'一般预算支出'!Q9</f>
        <v>0</v>
      </c>
      <c r="S9" s="81">
        <f>SUM(T9:V9)</f>
        <v>14</v>
      </c>
      <c r="T9" s="81">
        <f>F9</f>
        <v>14</v>
      </c>
      <c r="U9" s="74"/>
      <c r="V9" s="83"/>
      <c r="IT9"/>
      <c r="IU9"/>
    </row>
    <row r="10" spans="1:255" ht="12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IT10"/>
      <c r="IU10"/>
    </row>
    <row r="11" spans="1:255" ht="12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IT11"/>
      <c r="IU11"/>
    </row>
    <row r="12" spans="1:255" ht="12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IT12"/>
      <c r="IU12"/>
    </row>
    <row r="13" spans="1:255" ht="12.7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IT13"/>
      <c r="IU13"/>
    </row>
    <row r="31" ht="11.25" customHeight="1"/>
  </sheetData>
  <sheetProtection sheet="1" formatCells="0" formatColumns="0" formatRows="0"/>
  <mergeCells count="25"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H13" sqref="H1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62" t="s">
        <v>262</v>
      </c>
    </row>
    <row r="2" spans="1:21" ht="24.75" customHeight="1">
      <c r="A2" s="435" t="s">
        <v>263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</row>
    <row r="3" spans="1:21" ht="19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16" t="s">
        <v>77</v>
      </c>
      <c r="U3" s="516"/>
    </row>
    <row r="4" spans="1:21" ht="27.75" customHeight="1">
      <c r="A4" s="437" t="s">
        <v>104</v>
      </c>
      <c r="B4" s="438"/>
      <c r="C4" s="439"/>
      <c r="D4" s="440" t="s">
        <v>124</v>
      </c>
      <c r="E4" s="440" t="s">
        <v>125</v>
      </c>
      <c r="F4" s="440" t="s">
        <v>98</v>
      </c>
      <c r="G4" s="443" t="s">
        <v>126</v>
      </c>
      <c r="H4" s="443" t="s">
        <v>127</v>
      </c>
      <c r="I4" s="443" t="s">
        <v>128</v>
      </c>
      <c r="J4" s="443" t="s">
        <v>129</v>
      </c>
      <c r="K4" s="443" t="s">
        <v>130</v>
      </c>
      <c r="L4" s="443" t="s">
        <v>131</v>
      </c>
      <c r="M4" s="443" t="s">
        <v>115</v>
      </c>
      <c r="N4" s="443" t="s">
        <v>132</v>
      </c>
      <c r="O4" s="443" t="s">
        <v>113</v>
      </c>
      <c r="P4" s="443" t="s">
        <v>117</v>
      </c>
      <c r="Q4" s="443" t="s">
        <v>116</v>
      </c>
      <c r="R4" s="443" t="s">
        <v>133</v>
      </c>
      <c r="S4" s="443" t="s">
        <v>134</v>
      </c>
      <c r="T4" s="443" t="s">
        <v>135</v>
      </c>
      <c r="U4" s="443" t="s">
        <v>120</v>
      </c>
    </row>
    <row r="5" spans="1:21" ht="13.5" customHeight="1">
      <c r="A5" s="440" t="s">
        <v>99</v>
      </c>
      <c r="B5" s="440" t="s">
        <v>100</v>
      </c>
      <c r="C5" s="440" t="s">
        <v>101</v>
      </c>
      <c r="D5" s="442"/>
      <c r="E5" s="442"/>
      <c r="F5" s="442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</row>
    <row r="6" spans="1:21" ht="18" customHeight="1">
      <c r="A6" s="441"/>
      <c r="B6" s="441"/>
      <c r="C6" s="441"/>
      <c r="D6" s="441"/>
      <c r="E6" s="441"/>
      <c r="F6" s="441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</row>
    <row r="7" spans="1:21" s="22" customFormat="1" ht="21" customHeight="1">
      <c r="A7" s="58" t="str">
        <f>'经费拔款'!A8</f>
        <v>201</v>
      </c>
      <c r="B7" s="58" t="str">
        <f>'经费拔款'!B8</f>
        <v>29</v>
      </c>
      <c r="C7" s="58" t="str">
        <f>'经费拔款'!C8</f>
        <v>01</v>
      </c>
      <c r="D7" s="58" t="str">
        <f>'经费拔款'!D8</f>
        <v>016</v>
      </c>
      <c r="E7" s="58" t="str">
        <f>'经费拔款'!E8</f>
        <v>行政运行</v>
      </c>
      <c r="F7" s="59">
        <f>SUM(G7:U7)</f>
        <v>51.1</v>
      </c>
      <c r="G7" s="60">
        <f>'经费拔款'!H8</f>
        <v>45.4</v>
      </c>
      <c r="H7" s="60">
        <f>'经费拔款'!I8</f>
        <v>5.7</v>
      </c>
      <c r="I7" s="60"/>
      <c r="J7" s="60"/>
      <c r="K7" s="60"/>
      <c r="L7" s="60"/>
      <c r="M7" s="60"/>
      <c r="N7" s="60"/>
      <c r="O7" s="60">
        <f>'经费拔款'!J8</f>
        <v>0</v>
      </c>
      <c r="P7" s="60"/>
      <c r="Q7" s="60"/>
      <c r="R7" s="60"/>
      <c r="S7" s="60"/>
      <c r="T7" s="60"/>
      <c r="U7" s="60"/>
    </row>
    <row r="8" spans="1:21" ht="21.75" customHeight="1">
      <c r="A8" s="58" t="str">
        <f>'经费拔款'!A9</f>
        <v>201</v>
      </c>
      <c r="B8" s="58" t="str">
        <f>'经费拔款'!B9</f>
        <v>29</v>
      </c>
      <c r="C8" s="58">
        <v>99</v>
      </c>
      <c r="D8" s="58" t="str">
        <f>'经费拔款'!D9</f>
        <v>016</v>
      </c>
      <c r="E8" s="58" t="str">
        <f>'经费拔款'!E9</f>
        <v>其他团体事务支出</v>
      </c>
      <c r="F8" s="59">
        <f>SUM(G8:U8)</f>
        <v>14</v>
      </c>
      <c r="G8" s="61"/>
      <c r="H8" s="59">
        <f>'经费拔款'!L9</f>
        <v>14</v>
      </c>
      <c r="I8" s="61">
        <f>'经费拔款'!Q9</f>
        <v>0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tabSelected="1" zoomScalePageLayoutView="0" workbookViewId="0" topLeftCell="A1">
      <selection activeCell="M7" sqref="M7"/>
    </sheetView>
  </sheetViews>
  <sheetFormatPr defaultColWidth="6.875" defaultRowHeight="12.75" customHeight="1"/>
  <cols>
    <col min="1" max="1" width="15.50390625" style="43" customWidth="1"/>
    <col min="2" max="2" width="9.125" style="43" customWidth="1"/>
    <col min="3" max="8" width="7.875" style="43" customWidth="1"/>
    <col min="9" max="9" width="9.125" style="43" customWidth="1"/>
    <col min="10" max="15" width="7.875" style="43" customWidth="1"/>
    <col min="16" max="250" width="6.875" style="43" customWidth="1"/>
    <col min="251" max="16384" width="6.875" style="43" customWidth="1"/>
  </cols>
  <sheetData>
    <row r="1" spans="15:250" ht="12.75" customHeight="1">
      <c r="O1" s="51" t="s">
        <v>264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34" t="s">
        <v>265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4"/>
      <c r="F3" s="44"/>
      <c r="G3" s="44"/>
      <c r="H3" s="44"/>
      <c r="I3" s="44"/>
      <c r="J3" s="44"/>
      <c r="K3" s="44"/>
      <c r="L3" s="44"/>
      <c r="M3" s="44"/>
      <c r="N3" s="44"/>
      <c r="O3" s="44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38" t="s">
        <v>266</v>
      </c>
      <c r="B4" s="535" t="s">
        <v>267</v>
      </c>
      <c r="C4" s="535"/>
      <c r="D4" s="535"/>
      <c r="E4" s="535"/>
      <c r="F4" s="535"/>
      <c r="G4" s="535"/>
      <c r="H4" s="535"/>
      <c r="I4" s="536" t="s">
        <v>268</v>
      </c>
      <c r="J4" s="537"/>
      <c r="K4" s="537"/>
      <c r="L4" s="537"/>
      <c r="M4" s="537"/>
      <c r="N4" s="537"/>
      <c r="O4" s="53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38"/>
      <c r="B5" s="539" t="s">
        <v>80</v>
      </c>
      <c r="C5" s="539" t="s">
        <v>182</v>
      </c>
      <c r="D5" s="539" t="s">
        <v>269</v>
      </c>
      <c r="E5" s="541" t="s">
        <v>270</v>
      </c>
      <c r="F5" s="543" t="s">
        <v>185</v>
      </c>
      <c r="G5" s="543" t="s">
        <v>271</v>
      </c>
      <c r="H5" s="545" t="s">
        <v>187</v>
      </c>
      <c r="I5" s="542" t="s">
        <v>80</v>
      </c>
      <c r="J5" s="544" t="s">
        <v>182</v>
      </c>
      <c r="K5" s="544" t="s">
        <v>269</v>
      </c>
      <c r="L5" s="544" t="s">
        <v>270</v>
      </c>
      <c r="M5" s="544" t="s">
        <v>185</v>
      </c>
      <c r="N5" s="544" t="s">
        <v>271</v>
      </c>
      <c r="O5" s="544" t="s">
        <v>187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38"/>
      <c r="B6" s="540"/>
      <c r="C6" s="540"/>
      <c r="D6" s="540"/>
      <c r="E6" s="542"/>
      <c r="F6" s="544"/>
      <c r="G6" s="544"/>
      <c r="H6" s="546"/>
      <c r="I6" s="542"/>
      <c r="J6" s="544"/>
      <c r="K6" s="544"/>
      <c r="L6" s="544"/>
      <c r="M6" s="544"/>
      <c r="N6" s="544"/>
      <c r="O6" s="54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45" t="s">
        <v>92</v>
      </c>
      <c r="B7" s="46">
        <v>7</v>
      </c>
      <c r="C7" s="46">
        <v>8</v>
      </c>
      <c r="D7" s="46">
        <v>9</v>
      </c>
      <c r="E7" s="46">
        <v>10</v>
      </c>
      <c r="F7" s="46">
        <v>11</v>
      </c>
      <c r="G7" s="46">
        <v>12</v>
      </c>
      <c r="H7" s="46">
        <v>13</v>
      </c>
      <c r="I7" s="46">
        <v>14</v>
      </c>
      <c r="J7" s="46">
        <v>15</v>
      </c>
      <c r="K7" s="46">
        <v>16</v>
      </c>
      <c r="L7" s="46">
        <v>17</v>
      </c>
      <c r="M7" s="46">
        <v>18</v>
      </c>
      <c r="N7" s="46">
        <v>19</v>
      </c>
      <c r="O7" s="46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42" customFormat="1" ht="28.5" customHeight="1">
      <c r="A8" s="47" t="str">
        <f>'部门收入总表'!B7</f>
        <v>岳阳县妇女联合会</v>
      </c>
      <c r="B8" s="48">
        <f>SUM(C8:H8)</f>
        <v>1</v>
      </c>
      <c r="C8" s="49">
        <v>1</v>
      </c>
      <c r="D8" s="49"/>
      <c r="E8" s="49"/>
      <c r="F8" s="49"/>
      <c r="G8" s="49"/>
      <c r="H8" s="50"/>
      <c r="I8" s="52">
        <f>SUM(J8:O8)</f>
        <v>0.2</v>
      </c>
      <c r="J8" s="53">
        <v>0.2</v>
      </c>
      <c r="K8" s="53"/>
      <c r="L8" s="53"/>
      <c r="M8" s="53"/>
      <c r="N8" s="53"/>
      <c r="O8" s="54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</row>
    <row r="9" spans="1:250" ht="30.75" customHeight="1">
      <c r="A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42"/>
      <c r="D10" s="42"/>
      <c r="E10" s="42"/>
      <c r="F10" s="42"/>
      <c r="G10" s="42"/>
      <c r="H10" s="42"/>
      <c r="I10" s="42"/>
      <c r="J10" s="42"/>
      <c r="L10" s="42"/>
      <c r="N10" s="55"/>
      <c r="O10" s="4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42"/>
      <c r="G11" s="42"/>
      <c r="H11" s="42"/>
      <c r="I11" s="42"/>
      <c r="K11" s="42"/>
      <c r="O11" s="4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4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4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4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J7" sqref="J7"/>
    </sheetView>
  </sheetViews>
  <sheetFormatPr defaultColWidth="6.875" defaultRowHeight="12.75" customHeight="1"/>
  <cols>
    <col min="1" max="1" width="8.75390625" style="24" customWidth="1"/>
    <col min="2" max="2" width="16.625" style="24" customWidth="1"/>
    <col min="3" max="3" width="9.50390625" style="24" customWidth="1"/>
    <col min="4" max="4" width="9.25390625" style="24" customWidth="1"/>
    <col min="5" max="5" width="10.625" style="24" customWidth="1"/>
    <col min="6" max="7" width="23.625" style="24" customWidth="1"/>
    <col min="8" max="8" width="23.50390625" style="24" customWidth="1"/>
    <col min="9" max="9" width="20.625" style="24" customWidth="1"/>
    <col min="10" max="10" width="8.75390625" style="24" customWidth="1"/>
    <col min="11" max="16384" width="6.875" style="24" customWidth="1"/>
  </cols>
  <sheetData>
    <row r="1" spans="1:10" ht="18.75" customHeight="1">
      <c r="A1" s="25"/>
      <c r="B1" s="25"/>
      <c r="C1" s="25"/>
      <c r="D1" s="25"/>
      <c r="E1" s="26"/>
      <c r="F1" s="25"/>
      <c r="G1" s="25"/>
      <c r="H1" s="25"/>
      <c r="I1" s="25" t="s">
        <v>272</v>
      </c>
      <c r="J1" s="25"/>
    </row>
    <row r="2" spans="1:10" ht="18.75" customHeight="1">
      <c r="A2" s="547" t="s">
        <v>273</v>
      </c>
      <c r="B2" s="547"/>
      <c r="C2" s="547"/>
      <c r="D2" s="547"/>
      <c r="E2" s="547"/>
      <c r="F2" s="547"/>
      <c r="G2" s="547"/>
      <c r="H2" s="547"/>
      <c r="I2" s="547"/>
      <c r="J2" s="25"/>
    </row>
    <row r="3" ht="18.75" customHeight="1">
      <c r="I3" s="39" t="s">
        <v>77</v>
      </c>
    </row>
    <row r="4" spans="1:10" ht="32.25" customHeight="1">
      <c r="A4" s="551" t="s">
        <v>124</v>
      </c>
      <c r="B4" s="552" t="s">
        <v>79</v>
      </c>
      <c r="C4" s="548" t="s">
        <v>274</v>
      </c>
      <c r="D4" s="549"/>
      <c r="E4" s="550"/>
      <c r="F4" s="549" t="s">
        <v>275</v>
      </c>
      <c r="G4" s="548" t="s">
        <v>276</v>
      </c>
      <c r="H4" s="548" t="s">
        <v>277</v>
      </c>
      <c r="I4" s="549"/>
      <c r="J4" s="25"/>
    </row>
    <row r="5" spans="1:10" ht="24.75" customHeight="1">
      <c r="A5" s="551"/>
      <c r="B5" s="552"/>
      <c r="C5" s="27" t="s">
        <v>278</v>
      </c>
      <c r="D5" s="28" t="s">
        <v>106</v>
      </c>
      <c r="E5" s="29" t="s">
        <v>107</v>
      </c>
      <c r="F5" s="549"/>
      <c r="G5" s="548"/>
      <c r="H5" s="30" t="s">
        <v>279</v>
      </c>
      <c r="I5" s="40" t="s">
        <v>280</v>
      </c>
      <c r="J5" s="25"/>
    </row>
    <row r="6" spans="1:10" ht="24.75" customHeight="1">
      <c r="A6" s="31" t="s">
        <v>92</v>
      </c>
      <c r="B6" s="31" t="s">
        <v>92</v>
      </c>
      <c r="C6" s="32" t="s">
        <v>92</v>
      </c>
      <c r="D6" s="32" t="s">
        <v>92</v>
      </c>
      <c r="E6" s="32" t="s">
        <v>92</v>
      </c>
      <c r="F6" s="31" t="s">
        <v>92</v>
      </c>
      <c r="G6" s="31" t="s">
        <v>92</v>
      </c>
      <c r="H6" s="32" t="s">
        <v>92</v>
      </c>
      <c r="I6" s="31" t="s">
        <v>92</v>
      </c>
      <c r="J6" s="25"/>
    </row>
    <row r="7" spans="1:10" s="23" customFormat="1" ht="225" customHeight="1">
      <c r="A7" s="33" t="str">
        <f>'一般-工资福利'!D8</f>
        <v>016</v>
      </c>
      <c r="B7" s="34" t="str">
        <f>'三公'!A8</f>
        <v>岳阳县妇女联合会</v>
      </c>
      <c r="C7" s="35">
        <f>SUM(D7:E7)</f>
        <v>65.1</v>
      </c>
      <c r="D7" s="35">
        <f>'部门收支总表'!F6</f>
        <v>51.1</v>
      </c>
      <c r="E7" s="35">
        <f>'部门收支总表'!F10</f>
        <v>14</v>
      </c>
      <c r="F7" s="36" t="s">
        <v>281</v>
      </c>
      <c r="G7" s="36" t="s">
        <v>282</v>
      </c>
      <c r="H7" s="36" t="s">
        <v>283</v>
      </c>
      <c r="I7" s="41" t="s">
        <v>284</v>
      </c>
      <c r="J7" s="37"/>
    </row>
    <row r="8" spans="1:10" ht="49.5" customHeight="1">
      <c r="A8" s="37"/>
      <c r="B8" s="37"/>
      <c r="C8" s="37"/>
      <c r="D8" s="37"/>
      <c r="E8" s="38"/>
      <c r="F8" s="37"/>
      <c r="G8" s="37"/>
      <c r="H8" s="37"/>
      <c r="I8" s="37"/>
      <c r="J8" s="25"/>
    </row>
    <row r="9" spans="1:10" ht="18.75" customHeight="1">
      <c r="A9" s="25"/>
      <c r="B9" s="37"/>
      <c r="C9" s="37"/>
      <c r="D9" s="37"/>
      <c r="E9" s="26"/>
      <c r="F9" s="25"/>
      <c r="G9" s="25"/>
      <c r="H9" s="37"/>
      <c r="I9" s="37"/>
      <c r="J9" s="25"/>
    </row>
    <row r="10" spans="1:10" ht="18.75" customHeight="1">
      <c r="A10" s="25"/>
      <c r="B10" s="37"/>
      <c r="C10" s="37"/>
      <c r="D10" s="37"/>
      <c r="E10" s="38"/>
      <c r="F10" s="25"/>
      <c r="G10" s="25"/>
      <c r="H10" s="25"/>
      <c r="I10" s="25"/>
      <c r="J10" s="25"/>
    </row>
    <row r="11" spans="1:10" ht="18.75" customHeight="1">
      <c r="A11" s="25"/>
      <c r="B11" s="37"/>
      <c r="C11" s="25"/>
      <c r="D11" s="37"/>
      <c r="E11" s="26"/>
      <c r="F11" s="25"/>
      <c r="G11" s="25"/>
      <c r="H11" s="37"/>
      <c r="I11" s="37"/>
      <c r="J11" s="25"/>
    </row>
    <row r="12" spans="1:10" ht="18.75" customHeight="1">
      <c r="A12" s="25"/>
      <c r="B12" s="25"/>
      <c r="C12" s="37"/>
      <c r="D12" s="37"/>
      <c r="E12" s="26"/>
      <c r="F12" s="25"/>
      <c r="G12" s="25"/>
      <c r="H12" s="25"/>
      <c r="I12" s="25"/>
      <c r="J12" s="25"/>
    </row>
    <row r="13" spans="1:10" ht="18.75" customHeight="1">
      <c r="A13" s="25"/>
      <c r="B13" s="25"/>
      <c r="C13" s="37"/>
      <c r="D13" s="37"/>
      <c r="E13" s="38"/>
      <c r="F13" s="25"/>
      <c r="G13" s="37"/>
      <c r="H13" s="37"/>
      <c r="I13" s="25"/>
      <c r="J13" s="25"/>
    </row>
    <row r="14" spans="1:10" ht="18.75" customHeight="1">
      <c r="A14" s="25"/>
      <c r="B14" s="25"/>
      <c r="C14" s="25"/>
      <c r="D14" s="25"/>
      <c r="E14" s="26"/>
      <c r="F14" s="25"/>
      <c r="G14" s="25"/>
      <c r="H14" s="25"/>
      <c r="I14" s="25"/>
      <c r="J14" s="25"/>
    </row>
  </sheetData>
  <sheetProtection sheet="1"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zoomScalePageLayoutView="0" workbookViewId="0" topLeftCell="A1">
      <selection activeCell="F11" sqref="F11"/>
    </sheetView>
  </sheetViews>
  <sheetFormatPr defaultColWidth="6.875" defaultRowHeight="22.5" customHeight="1"/>
  <cols>
    <col min="1" max="3" width="3.375" style="356" customWidth="1"/>
    <col min="4" max="4" width="7.375" style="356" customWidth="1"/>
    <col min="5" max="5" width="21.75390625" style="356" customWidth="1"/>
    <col min="6" max="6" width="12.50390625" style="356" customWidth="1"/>
    <col min="7" max="7" width="11.625" style="356" customWidth="1"/>
    <col min="8" max="16" width="10.50390625" style="356" customWidth="1"/>
    <col min="17" max="247" width="6.75390625" style="356" customWidth="1"/>
    <col min="248" max="16384" width="6.875" style="357" customWidth="1"/>
  </cols>
  <sheetData>
    <row r="1" spans="2:247" ht="22.5" customHeight="1"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P1" s="368" t="s">
        <v>94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08" t="s">
        <v>95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37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59"/>
      <c r="B3" s="359"/>
      <c r="C3" s="359"/>
      <c r="D3" s="360"/>
      <c r="E3" s="361"/>
      <c r="F3" s="360"/>
      <c r="G3" s="362"/>
      <c r="H3" s="362"/>
      <c r="I3" s="362"/>
      <c r="J3" s="360"/>
      <c r="K3" s="360"/>
      <c r="L3" s="360"/>
      <c r="O3" s="409" t="s">
        <v>77</v>
      </c>
      <c r="P3" s="409"/>
      <c r="Q3" s="36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10" t="s">
        <v>96</v>
      </c>
      <c r="B4" s="410"/>
      <c r="C4" s="410"/>
      <c r="D4" s="412" t="s">
        <v>78</v>
      </c>
      <c r="E4" s="413" t="s">
        <v>97</v>
      </c>
      <c r="F4" s="414" t="s">
        <v>98</v>
      </c>
      <c r="G4" s="411" t="s">
        <v>81</v>
      </c>
      <c r="H4" s="411"/>
      <c r="I4" s="411"/>
      <c r="J4" s="412" t="s">
        <v>82</v>
      </c>
      <c r="K4" s="412" t="s">
        <v>83</v>
      </c>
      <c r="L4" s="412" t="s">
        <v>84</v>
      </c>
      <c r="M4" s="412" t="s">
        <v>85</v>
      </c>
      <c r="N4" s="412" t="s">
        <v>86</v>
      </c>
      <c r="O4" s="415" t="s">
        <v>87</v>
      </c>
      <c r="P4" s="417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63" t="s">
        <v>99</v>
      </c>
      <c r="B5" s="363" t="s">
        <v>100</v>
      </c>
      <c r="C5" s="363" t="s">
        <v>101</v>
      </c>
      <c r="D5" s="412"/>
      <c r="E5" s="413"/>
      <c r="F5" s="412"/>
      <c r="G5" s="363" t="s">
        <v>89</v>
      </c>
      <c r="H5" s="363" t="s">
        <v>90</v>
      </c>
      <c r="I5" s="363" t="s">
        <v>91</v>
      </c>
      <c r="J5" s="412"/>
      <c r="K5" s="412"/>
      <c r="L5" s="412"/>
      <c r="M5" s="412"/>
      <c r="N5" s="412"/>
      <c r="O5" s="416"/>
      <c r="P5" s="41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64" t="s">
        <v>92</v>
      </c>
      <c r="B6" s="364" t="s">
        <v>92</v>
      </c>
      <c r="C6" s="364" t="s">
        <v>92</v>
      </c>
      <c r="D6" s="364" t="s">
        <v>92</v>
      </c>
      <c r="E6" s="364" t="s">
        <v>92</v>
      </c>
      <c r="F6" s="364">
        <v>1</v>
      </c>
      <c r="G6" s="364">
        <v>2</v>
      </c>
      <c r="H6" s="364">
        <v>3</v>
      </c>
      <c r="I6" s="364">
        <v>4</v>
      </c>
      <c r="J6" s="364">
        <v>5</v>
      </c>
      <c r="K6" s="364">
        <v>6</v>
      </c>
      <c r="L6" s="364">
        <v>7</v>
      </c>
      <c r="M6" s="364">
        <v>8</v>
      </c>
      <c r="N6" s="364">
        <v>9</v>
      </c>
      <c r="O6" s="369">
        <v>10</v>
      </c>
      <c r="P6" s="370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355" customFormat="1" ht="24.75" customHeight="1">
      <c r="A7" s="365" t="str">
        <f>'部门支出总表（分类）'!A8</f>
        <v>201</v>
      </c>
      <c r="B7" s="365" t="str">
        <f>'部门支出总表（分类）'!B8</f>
        <v>29</v>
      </c>
      <c r="C7" s="365" t="str">
        <f>'部门支出总表（分类）'!C8</f>
        <v>01</v>
      </c>
      <c r="D7" s="365" t="str">
        <f>'部门支出总表（分类）'!D8</f>
        <v>016</v>
      </c>
      <c r="E7" s="365" t="str">
        <f>'部门支出总表（分类）'!E8</f>
        <v>行政运行</v>
      </c>
      <c r="F7" s="366">
        <f>SUM(H7:P7)</f>
        <v>51.1</v>
      </c>
      <c r="G7" s="366">
        <f>SUM(H7:I7)</f>
        <v>51.1</v>
      </c>
      <c r="H7" s="366">
        <f>'一般预算支出'!E8</f>
        <v>51.1</v>
      </c>
      <c r="I7" s="366">
        <f>'财政拨款收支总表'!B8</f>
        <v>0</v>
      </c>
      <c r="J7" s="366"/>
      <c r="K7" s="366"/>
      <c r="L7" s="366"/>
      <c r="M7" s="366"/>
      <c r="N7" s="366"/>
      <c r="O7" s="366"/>
      <c r="P7" s="366"/>
      <c r="Q7" s="367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</row>
    <row r="8" spans="1:247" ht="27" customHeight="1">
      <c r="A8" s="365" t="str">
        <f>'部门支出总表（分类）'!A9</f>
        <v>201</v>
      </c>
      <c r="B8" s="365" t="str">
        <f>'部门支出总表（分类）'!B9</f>
        <v>29</v>
      </c>
      <c r="C8" s="365" t="str">
        <f>'部门支出总表（分类）'!C9</f>
        <v>02</v>
      </c>
      <c r="D8" s="365" t="str">
        <f>'部门支出总表（分类）'!D9</f>
        <v>016</v>
      </c>
      <c r="E8" s="365" t="str">
        <f>'部门支出总表（分类）'!E9</f>
        <v>其他团体事务支出</v>
      </c>
      <c r="F8" s="366">
        <f>SUM(H8:P8)</f>
        <v>14</v>
      </c>
      <c r="G8" s="366">
        <f>SUM(H8:I8)</f>
        <v>14</v>
      </c>
      <c r="H8" s="366">
        <f>'一般预算支出'!E9</f>
        <v>14</v>
      </c>
      <c r="I8" s="371"/>
      <c r="J8" s="371"/>
      <c r="K8" s="371"/>
      <c r="L8" s="371"/>
      <c r="M8" s="371"/>
      <c r="N8" s="371"/>
      <c r="O8" s="371"/>
      <c r="P8" s="371"/>
      <c r="Q8" s="36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367"/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367"/>
      <c r="B10" s="367"/>
      <c r="C10" s="367"/>
      <c r="D10" s="367"/>
      <c r="E10" s="367"/>
      <c r="H10" s="367"/>
      <c r="I10" s="367"/>
      <c r="J10" s="367"/>
      <c r="K10" s="367"/>
      <c r="L10" s="367"/>
      <c r="M10" s="367"/>
      <c r="N10" s="367"/>
      <c r="O10" s="36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367"/>
      <c r="B11" s="367"/>
      <c r="C11" s="367"/>
      <c r="D11" s="367"/>
      <c r="E11" s="367"/>
      <c r="F11" s="367"/>
      <c r="H11" s="367"/>
      <c r="I11" s="367"/>
      <c r="J11" s="367"/>
      <c r="K11" s="367"/>
      <c r="L11" s="367"/>
      <c r="M11" s="367"/>
      <c r="N11" s="367"/>
      <c r="O11" s="36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22.5" customHeight="1">
      <c r="B12" s="367"/>
      <c r="C12" s="367"/>
      <c r="D12" s="367"/>
      <c r="E12" s="367"/>
      <c r="H12" s="367"/>
      <c r="I12" s="367"/>
      <c r="J12" s="367"/>
      <c r="K12" s="367"/>
      <c r="L12" s="367"/>
      <c r="M12" s="367"/>
      <c r="N12" s="367"/>
      <c r="O12" s="36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3:247" ht="22.5" customHeight="1">
      <c r="C13" s="367"/>
      <c r="D13" s="367"/>
      <c r="E13" s="367"/>
      <c r="I13" s="367"/>
      <c r="L13" s="367"/>
      <c r="M13" s="367"/>
      <c r="N13" s="36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4:247" ht="22.5" customHeight="1">
      <c r="D14" s="367"/>
      <c r="E14" s="367"/>
      <c r="M14" s="36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5:247" ht="22.5" customHeight="1">
      <c r="E15" s="367"/>
      <c r="L15" s="36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</sheetData>
  <sheetProtection sheet="1" formatCells="0" formatColumns="0" formatRows="0"/>
  <mergeCells count="14">
    <mergeCell ref="M4:M5"/>
    <mergeCell ref="N4:N5"/>
    <mergeCell ref="O4:O5"/>
    <mergeCell ref="P4:P5"/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PageLayoutView="0" workbookViewId="0" topLeftCell="A1">
      <selection activeCell="I20" sqref="I20:I21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285</v>
      </c>
      <c r="O1" s="3"/>
      <c r="P1"/>
      <c r="Q1"/>
      <c r="R1"/>
      <c r="S1"/>
    </row>
    <row r="2" spans="1:19" ht="18.75" customHeight="1">
      <c r="A2" s="553" t="s">
        <v>286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3"/>
      <c r="P2"/>
      <c r="Q2"/>
      <c r="R2"/>
      <c r="S2"/>
    </row>
    <row r="3" spans="14:19" ht="18.75" customHeight="1">
      <c r="N3" s="19" t="s">
        <v>77</v>
      </c>
      <c r="P3"/>
      <c r="Q3"/>
      <c r="R3"/>
      <c r="S3"/>
    </row>
    <row r="4" spans="1:19" ht="32.25" customHeight="1">
      <c r="A4" s="554" t="s">
        <v>124</v>
      </c>
      <c r="B4" s="555" t="s">
        <v>79</v>
      </c>
      <c r="C4" s="557" t="s">
        <v>287</v>
      </c>
      <c r="D4" s="554" t="s">
        <v>288</v>
      </c>
      <c r="E4" s="554" t="s">
        <v>289</v>
      </c>
      <c r="F4" s="554"/>
      <c r="G4" s="554" t="s">
        <v>290</v>
      </c>
      <c r="H4" s="558" t="s">
        <v>291</v>
      </c>
      <c r="I4" s="554" t="s">
        <v>292</v>
      </c>
      <c r="J4" s="554" t="s">
        <v>293</v>
      </c>
      <c r="K4" s="554" t="s">
        <v>294</v>
      </c>
      <c r="L4" s="554" t="s">
        <v>295</v>
      </c>
      <c r="M4" s="554" t="s">
        <v>296</v>
      </c>
      <c r="N4" s="554" t="s">
        <v>297</v>
      </c>
      <c r="O4" s="3"/>
      <c r="P4"/>
      <c r="Q4"/>
      <c r="R4"/>
      <c r="S4"/>
    </row>
    <row r="5" spans="1:19" ht="24.75" customHeight="1">
      <c r="A5" s="554"/>
      <c r="B5" s="556"/>
      <c r="C5" s="557"/>
      <c r="D5" s="554"/>
      <c r="E5" s="5" t="s">
        <v>170</v>
      </c>
      <c r="F5" s="6" t="s">
        <v>298</v>
      </c>
      <c r="G5" s="554"/>
      <c r="H5" s="558"/>
      <c r="I5" s="554"/>
      <c r="J5" s="554"/>
      <c r="K5" s="554"/>
      <c r="L5" s="554"/>
      <c r="M5" s="554"/>
      <c r="N5" s="554"/>
      <c r="O5" s="3"/>
      <c r="P5"/>
      <c r="Q5"/>
      <c r="R5"/>
      <c r="S5"/>
    </row>
    <row r="6" spans="1:19" ht="9.75" customHeight="1">
      <c r="A6" s="7" t="s">
        <v>92</v>
      </c>
      <c r="B6" s="7" t="s">
        <v>92</v>
      </c>
      <c r="C6" s="7" t="s">
        <v>92</v>
      </c>
      <c r="D6" s="8" t="s">
        <v>92</v>
      </c>
      <c r="E6" s="9" t="s">
        <v>92</v>
      </c>
      <c r="F6" s="9" t="s">
        <v>92</v>
      </c>
      <c r="G6" s="8" t="s">
        <v>92</v>
      </c>
      <c r="H6" s="7" t="s">
        <v>92</v>
      </c>
      <c r="I6" s="7" t="s">
        <v>92</v>
      </c>
      <c r="J6" s="7" t="s">
        <v>92</v>
      </c>
      <c r="K6" s="8" t="s">
        <v>92</v>
      </c>
      <c r="L6" s="8" t="s">
        <v>92</v>
      </c>
      <c r="M6" s="8" t="s">
        <v>92</v>
      </c>
      <c r="N6" s="7" t="s">
        <v>92</v>
      </c>
      <c r="O6" s="3"/>
      <c r="P6"/>
      <c r="Q6"/>
      <c r="R6"/>
      <c r="S6"/>
    </row>
    <row r="7" spans="1:19" s="1" customFormat="1" ht="68.25" customHeight="1">
      <c r="A7" s="10" t="str">
        <f>'整体绩效'!A7</f>
        <v>016</v>
      </c>
      <c r="B7" s="11" t="str">
        <f>'整体绩效'!B7</f>
        <v>岳阳县妇女联合会</v>
      </c>
      <c r="C7" s="11" t="str">
        <f>'项目明细表'!C7</f>
        <v>妇女代表大会及培训讲座</v>
      </c>
      <c r="D7" s="12" t="s">
        <v>299</v>
      </c>
      <c r="E7" s="13">
        <f>F7</f>
        <v>14</v>
      </c>
      <c r="F7" s="14">
        <f>'项目明细表'!E7</f>
        <v>14</v>
      </c>
      <c r="G7" s="15"/>
      <c r="H7" s="16"/>
      <c r="I7" s="16" t="s">
        <v>300</v>
      </c>
      <c r="J7" s="16" t="s">
        <v>284</v>
      </c>
      <c r="K7" s="16" t="s">
        <v>284</v>
      </c>
      <c r="L7" s="20"/>
      <c r="M7" s="21" t="s">
        <v>301</v>
      </c>
      <c r="N7" s="21"/>
      <c r="O7" s="17"/>
      <c r="P7" s="22"/>
      <c r="Q7" s="22"/>
      <c r="R7" s="22"/>
      <c r="S7" s="22"/>
    </row>
    <row r="8" spans="1:19" ht="45" customHeight="1">
      <c r="A8" s="17"/>
      <c r="B8" s="17"/>
      <c r="C8" s="17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3"/>
      <c r="P8"/>
      <c r="Q8"/>
      <c r="R8"/>
      <c r="S8"/>
    </row>
    <row r="9" spans="1:19" ht="18.75" customHeight="1">
      <c r="A9" s="3"/>
      <c r="B9" s="3"/>
      <c r="C9" s="17"/>
      <c r="D9" s="17"/>
      <c r="E9" s="17"/>
      <c r="F9" s="17"/>
      <c r="G9" s="18"/>
      <c r="H9" s="17"/>
      <c r="I9" s="17"/>
      <c r="J9" s="17"/>
      <c r="K9" s="17"/>
      <c r="L9" s="17"/>
      <c r="M9" s="17"/>
      <c r="N9" s="17"/>
      <c r="O9" s="3"/>
      <c r="P9"/>
      <c r="Q9"/>
      <c r="R9"/>
      <c r="S9"/>
    </row>
    <row r="10" spans="1:19" ht="18.75" customHeight="1">
      <c r="A10" s="3"/>
      <c r="B10" s="3"/>
      <c r="C10" s="17"/>
      <c r="D10" s="17"/>
      <c r="E10" s="17"/>
      <c r="F10" s="17"/>
      <c r="G10" s="18"/>
      <c r="H10" s="3"/>
      <c r="I10" s="3"/>
      <c r="J10" s="3"/>
      <c r="K10" s="17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7"/>
      <c r="D11" s="17"/>
      <c r="E11" s="17"/>
      <c r="F11" s="17"/>
      <c r="G11" s="18"/>
      <c r="H11" s="3"/>
      <c r="I11" s="3"/>
      <c r="J11" s="3"/>
      <c r="K11" s="17"/>
      <c r="L11" s="3"/>
      <c r="M11" s="3"/>
      <c r="N11" s="17"/>
      <c r="O11" s="3"/>
      <c r="P11"/>
      <c r="Q11"/>
      <c r="R11"/>
      <c r="S11"/>
    </row>
    <row r="12" spans="1:19" ht="18.75" customHeight="1">
      <c r="A12" s="3"/>
      <c r="B12" s="3"/>
      <c r="C12" s="3"/>
      <c r="D12" s="17"/>
      <c r="E12" s="17"/>
      <c r="F12" s="17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8"/>
      <c r="H13" s="3"/>
      <c r="I13" s="3"/>
      <c r="J13" s="3"/>
      <c r="K13" s="3"/>
      <c r="L13" s="3"/>
      <c r="M13" s="17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sheet="1" formatCells="0" formatColumns="0" formatRows="0"/>
  <mergeCells count="14"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zoomScalePageLayoutView="0" workbookViewId="0" topLeftCell="A1">
      <selection activeCell="I15" sqref="I15"/>
    </sheetView>
  </sheetViews>
  <sheetFormatPr defaultColWidth="6.875" defaultRowHeight="18.75" customHeight="1"/>
  <cols>
    <col min="1" max="3" width="3.50390625" style="328" customWidth="1"/>
    <col min="4" max="4" width="7.125" style="328" customWidth="1"/>
    <col min="5" max="5" width="25.625" style="329" customWidth="1"/>
    <col min="6" max="6" width="9.75390625" style="330" customWidth="1"/>
    <col min="7" max="10" width="8.50390625" style="330" customWidth="1"/>
    <col min="11" max="12" width="8.625" style="330" customWidth="1"/>
    <col min="13" max="17" width="8.00390625" style="330" customWidth="1"/>
    <col min="18" max="18" width="8.00390625" style="331" customWidth="1"/>
    <col min="19" max="21" width="8.00390625" style="332" customWidth="1"/>
    <col min="22" max="16384" width="6.875" style="331" customWidth="1"/>
  </cols>
  <sheetData>
    <row r="1" spans="1:21" ht="24.75" customHeigh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S1" s="351"/>
      <c r="T1" s="351"/>
      <c r="U1" s="312" t="s">
        <v>102</v>
      </c>
    </row>
    <row r="2" spans="1:21" ht="24.75" customHeight="1">
      <c r="A2" s="419" t="s">
        <v>103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</row>
    <row r="3" spans="1:21" s="326" customFormat="1" ht="24.75" customHeight="1">
      <c r="A3" s="333"/>
      <c r="B3" s="334"/>
      <c r="C3" s="335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50"/>
      <c r="Q3" s="350"/>
      <c r="S3" s="352"/>
      <c r="T3" s="420" t="s">
        <v>77</v>
      </c>
      <c r="U3" s="420"/>
    </row>
    <row r="4" spans="1:21" s="326" customFormat="1" ht="21.75" customHeight="1">
      <c r="A4" s="336" t="s">
        <v>104</v>
      </c>
      <c r="B4" s="336"/>
      <c r="C4" s="337"/>
      <c r="D4" s="423" t="s">
        <v>78</v>
      </c>
      <c r="E4" s="424" t="s">
        <v>97</v>
      </c>
      <c r="F4" s="426" t="s">
        <v>105</v>
      </c>
      <c r="G4" s="338" t="s">
        <v>106</v>
      </c>
      <c r="H4" s="336"/>
      <c r="I4" s="336"/>
      <c r="J4" s="337"/>
      <c r="K4" s="421" t="s">
        <v>107</v>
      </c>
      <c r="L4" s="421"/>
      <c r="M4" s="421"/>
      <c r="N4" s="421"/>
      <c r="O4" s="421"/>
      <c r="P4" s="421"/>
      <c r="Q4" s="421"/>
      <c r="R4" s="421"/>
      <c r="S4" s="431" t="s">
        <v>108</v>
      </c>
      <c r="T4" s="434" t="s">
        <v>109</v>
      </c>
      <c r="U4" s="434" t="s">
        <v>110</v>
      </c>
    </row>
    <row r="5" spans="1:21" s="326" customFormat="1" ht="21.75" customHeight="1">
      <c r="A5" s="422" t="s">
        <v>99</v>
      </c>
      <c r="B5" s="423" t="s">
        <v>100</v>
      </c>
      <c r="C5" s="423" t="s">
        <v>101</v>
      </c>
      <c r="D5" s="423"/>
      <c r="E5" s="424"/>
      <c r="F5" s="426"/>
      <c r="G5" s="423" t="s">
        <v>80</v>
      </c>
      <c r="H5" s="423" t="s">
        <v>111</v>
      </c>
      <c r="I5" s="423" t="s">
        <v>112</v>
      </c>
      <c r="J5" s="426" t="s">
        <v>113</v>
      </c>
      <c r="K5" s="427" t="s">
        <v>80</v>
      </c>
      <c r="L5" s="428" t="s">
        <v>114</v>
      </c>
      <c r="M5" s="428" t="s">
        <v>115</v>
      </c>
      <c r="N5" s="427" t="s">
        <v>116</v>
      </c>
      <c r="O5" s="430" t="s">
        <v>117</v>
      </c>
      <c r="P5" s="430" t="s">
        <v>118</v>
      </c>
      <c r="Q5" s="430" t="s">
        <v>119</v>
      </c>
      <c r="R5" s="430" t="s">
        <v>120</v>
      </c>
      <c r="S5" s="432"/>
      <c r="T5" s="433"/>
      <c r="U5" s="433"/>
    </row>
    <row r="6" spans="1:21" ht="29.25" customHeight="1">
      <c r="A6" s="422"/>
      <c r="B6" s="423"/>
      <c r="C6" s="423"/>
      <c r="D6" s="423"/>
      <c r="E6" s="425"/>
      <c r="F6" s="339" t="s">
        <v>98</v>
      </c>
      <c r="G6" s="423"/>
      <c r="H6" s="423"/>
      <c r="I6" s="423"/>
      <c r="J6" s="426"/>
      <c r="K6" s="426"/>
      <c r="L6" s="429"/>
      <c r="M6" s="429"/>
      <c r="N6" s="426"/>
      <c r="O6" s="427"/>
      <c r="P6" s="427"/>
      <c r="Q6" s="427"/>
      <c r="R6" s="427"/>
      <c r="S6" s="433"/>
      <c r="T6" s="433"/>
      <c r="U6" s="433"/>
    </row>
    <row r="7" spans="1:21" ht="24.75" customHeight="1">
      <c r="A7" s="340" t="s">
        <v>92</v>
      </c>
      <c r="B7" s="340" t="s">
        <v>92</v>
      </c>
      <c r="C7" s="340" t="s">
        <v>92</v>
      </c>
      <c r="D7" s="340" t="s">
        <v>92</v>
      </c>
      <c r="E7" s="340" t="s">
        <v>92</v>
      </c>
      <c r="F7" s="341">
        <v>1</v>
      </c>
      <c r="G7" s="340">
        <v>2</v>
      </c>
      <c r="H7" s="340">
        <v>3</v>
      </c>
      <c r="I7" s="340">
        <v>4</v>
      </c>
      <c r="J7" s="340">
        <v>5</v>
      </c>
      <c r="K7" s="340">
        <v>6</v>
      </c>
      <c r="L7" s="340">
        <v>7</v>
      </c>
      <c r="M7" s="340">
        <v>8</v>
      </c>
      <c r="N7" s="340">
        <v>9</v>
      </c>
      <c r="O7" s="340">
        <v>10</v>
      </c>
      <c r="P7" s="340">
        <v>11</v>
      </c>
      <c r="Q7" s="340">
        <v>12</v>
      </c>
      <c r="R7" s="340">
        <v>13</v>
      </c>
      <c r="S7" s="341">
        <v>14</v>
      </c>
      <c r="T7" s="341">
        <v>15</v>
      </c>
      <c r="U7" s="341">
        <v>16</v>
      </c>
    </row>
    <row r="8" spans="1:21" s="327" customFormat="1" ht="24.75" customHeight="1">
      <c r="A8" s="342" t="str">
        <f>'一般-工资福利'!A8</f>
        <v>201</v>
      </c>
      <c r="B8" s="342" t="str">
        <f>'一般-工资福利'!B8</f>
        <v>29</v>
      </c>
      <c r="C8" s="342" t="str">
        <f>'一般-工资福利'!C8</f>
        <v>01</v>
      </c>
      <c r="D8" s="342" t="str">
        <f>'一般-工资福利'!D8</f>
        <v>016</v>
      </c>
      <c r="E8" s="342" t="str">
        <f>'一般-工资福利'!E8</f>
        <v>行政运行</v>
      </c>
      <c r="F8" s="343">
        <f>'一般预算支出'!E8</f>
        <v>51.1</v>
      </c>
      <c r="G8" s="343">
        <f>'一般预算支出'!F8</f>
        <v>51.1</v>
      </c>
      <c r="H8" s="343">
        <f>'一般预算支出'!G8</f>
        <v>45.4</v>
      </c>
      <c r="I8" s="343">
        <f>'一般预算支出'!H8</f>
        <v>5.7</v>
      </c>
      <c r="J8" s="343">
        <f>'一般预算支出'!I8</f>
        <v>0</v>
      </c>
      <c r="K8" s="343">
        <f>'一般预算支出'!J8</f>
        <v>0</v>
      </c>
      <c r="L8" s="343">
        <f>'一般预算支出'!K8</f>
        <v>0</v>
      </c>
      <c r="M8" s="343">
        <f>'一般预算支出'!L8</f>
        <v>0</v>
      </c>
      <c r="N8" s="343">
        <f>'一般预算支出'!M8</f>
        <v>0</v>
      </c>
      <c r="O8" s="343">
        <f>'一般预算支出'!N8</f>
        <v>0</v>
      </c>
      <c r="P8" s="343">
        <f>'一般预算支出'!O8</f>
        <v>0</v>
      </c>
      <c r="Q8" s="343">
        <f>'一般预算支出'!P8</f>
        <v>0</v>
      </c>
      <c r="R8" s="343">
        <f>'一般预算支出'!Q8</f>
        <v>0</v>
      </c>
      <c r="S8" s="343">
        <f>'一般预算支出'!R8</f>
        <v>0</v>
      </c>
      <c r="T8" s="343">
        <f>'一般预算支出'!S8</f>
        <v>0</v>
      </c>
      <c r="U8" s="343">
        <f>'一般预算支出'!R8</f>
        <v>0</v>
      </c>
    </row>
    <row r="9" spans="1:21" ht="25.5" customHeight="1">
      <c r="A9" s="344" t="str">
        <f>A8</f>
        <v>201</v>
      </c>
      <c r="B9" s="344" t="str">
        <f>B8</f>
        <v>29</v>
      </c>
      <c r="C9" s="344" t="s">
        <v>121</v>
      </c>
      <c r="D9" s="344" t="str">
        <f>D8</f>
        <v>016</v>
      </c>
      <c r="E9" s="345" t="str">
        <f>'项目明细表'!B7</f>
        <v>其他团体事务支出</v>
      </c>
      <c r="F9" s="346">
        <f>K9</f>
        <v>14</v>
      </c>
      <c r="G9" s="346"/>
      <c r="H9" s="346"/>
      <c r="I9" s="346"/>
      <c r="J9" s="346"/>
      <c r="K9" s="346">
        <f>SUM(L9:R9)</f>
        <v>14</v>
      </c>
      <c r="L9" s="346">
        <f>'一般预算支出'!K9</f>
        <v>14</v>
      </c>
      <c r="M9" s="346">
        <f>'一般预算支出'!L9</f>
        <v>0</v>
      </c>
      <c r="N9" s="346">
        <f>'一般预算支出'!M9</f>
        <v>0</v>
      </c>
      <c r="O9" s="346">
        <f>'一般预算支出'!N9</f>
        <v>0</v>
      </c>
      <c r="P9" s="346">
        <f>'一般预算支出'!O9</f>
        <v>0</v>
      </c>
      <c r="Q9" s="346">
        <f>'一般预算支出'!P9</f>
        <v>0</v>
      </c>
      <c r="R9" s="346">
        <f>'一般预算支出'!Q9</f>
        <v>0</v>
      </c>
      <c r="S9" s="346"/>
      <c r="T9" s="346"/>
      <c r="U9" s="346">
        <f>'一般预算支出'!T9</f>
        <v>0</v>
      </c>
    </row>
    <row r="10" spans="1:21" ht="18.75" customHeight="1">
      <c r="A10" s="347"/>
      <c r="B10" s="347"/>
      <c r="C10" s="347"/>
      <c r="D10" s="347"/>
      <c r="E10" s="348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53"/>
      <c r="S10" s="354"/>
      <c r="T10" s="354"/>
      <c r="U10" s="354"/>
    </row>
    <row r="11" spans="1:21" ht="18.75" customHeight="1">
      <c r="A11" s="347"/>
      <c r="B11" s="347"/>
      <c r="C11" s="347"/>
      <c r="D11" s="347"/>
      <c r="E11" s="348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53"/>
      <c r="S11" s="354"/>
      <c r="T11" s="354"/>
      <c r="U11" s="354"/>
    </row>
    <row r="12" spans="4:21" ht="18.75" customHeight="1">
      <c r="D12" s="347"/>
      <c r="E12" s="348"/>
      <c r="F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53"/>
      <c r="S12" s="354"/>
      <c r="T12" s="354"/>
      <c r="U12" s="354"/>
    </row>
    <row r="13" spans="4:20" ht="18.75" customHeight="1">
      <c r="D13" s="347"/>
      <c r="E13" s="348"/>
      <c r="F13" s="349"/>
      <c r="J13" s="349"/>
      <c r="K13" s="349"/>
      <c r="L13" s="349"/>
      <c r="M13" s="349"/>
      <c r="N13" s="349"/>
      <c r="O13" s="349"/>
      <c r="P13" s="349"/>
      <c r="Q13" s="349"/>
      <c r="R13" s="353"/>
      <c r="S13" s="354"/>
      <c r="T13" s="354"/>
    </row>
    <row r="14" spans="4:20" ht="18.75" customHeight="1">
      <c r="D14" s="347"/>
      <c r="F14" s="349"/>
      <c r="J14" s="349"/>
      <c r="L14" s="349"/>
      <c r="M14" s="349"/>
      <c r="N14" s="349"/>
      <c r="O14" s="349"/>
      <c r="P14" s="349"/>
      <c r="Q14" s="349"/>
      <c r="R14" s="353"/>
      <c r="S14" s="354"/>
      <c r="T14" s="354"/>
    </row>
    <row r="15" spans="6:19" ht="18.75" customHeight="1">
      <c r="F15" s="349"/>
      <c r="O15" s="349"/>
      <c r="P15" s="349"/>
      <c r="Q15" s="349"/>
      <c r="S15" s="354"/>
    </row>
    <row r="16" spans="6:17" ht="18.75" customHeight="1">
      <c r="F16" s="349"/>
      <c r="O16" s="349"/>
      <c r="P16" s="349"/>
      <c r="Q16" s="349"/>
    </row>
    <row r="17" spans="1:22" ht="18.75" customHeight="1">
      <c r="A17"/>
      <c r="B17"/>
      <c r="C17"/>
      <c r="D17"/>
      <c r="E17"/>
      <c r="F17"/>
      <c r="O17" s="349"/>
      <c r="P17"/>
      <c r="Q17"/>
      <c r="R17"/>
      <c r="S17"/>
      <c r="T17"/>
      <c r="U17"/>
      <c r="V17"/>
    </row>
    <row r="18" spans="1:22" ht="18.75" customHeight="1">
      <c r="A18"/>
      <c r="B18"/>
      <c r="C18"/>
      <c r="D18"/>
      <c r="E18"/>
      <c r="F18"/>
      <c r="G18" s="349"/>
      <c r="P18"/>
      <c r="Q18"/>
      <c r="R18"/>
      <c r="S18"/>
      <c r="T18"/>
      <c r="U18"/>
      <c r="V18"/>
    </row>
  </sheetData>
  <sheetProtection sheet="1" formatCells="0" formatColumns="0" formatRows="0"/>
  <mergeCells count="24">
    <mergeCell ref="T4:T6"/>
    <mergeCell ref="U4:U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zoomScalePageLayoutView="0" workbookViewId="0" topLeftCell="A1">
      <selection activeCell="I22" sqref="I22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312" t="s">
        <v>122</v>
      </c>
    </row>
    <row r="2" spans="1:21" ht="24.75" customHeight="1">
      <c r="A2" s="435" t="s">
        <v>123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</row>
    <row r="3" spans="1:21" ht="19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36" t="s">
        <v>77</v>
      </c>
      <c r="U3" s="436"/>
    </row>
    <row r="4" spans="1:21" ht="27.75" customHeight="1">
      <c r="A4" s="437" t="s">
        <v>104</v>
      </c>
      <c r="B4" s="438"/>
      <c r="C4" s="439"/>
      <c r="D4" s="440" t="s">
        <v>124</v>
      </c>
      <c r="E4" s="440" t="s">
        <v>125</v>
      </c>
      <c r="F4" s="440" t="s">
        <v>98</v>
      </c>
      <c r="G4" s="443" t="s">
        <v>126</v>
      </c>
      <c r="H4" s="443" t="s">
        <v>127</v>
      </c>
      <c r="I4" s="443" t="s">
        <v>128</v>
      </c>
      <c r="J4" s="443" t="s">
        <v>129</v>
      </c>
      <c r="K4" s="443" t="s">
        <v>130</v>
      </c>
      <c r="L4" s="443" t="s">
        <v>131</v>
      </c>
      <c r="M4" s="443" t="s">
        <v>115</v>
      </c>
      <c r="N4" s="443" t="s">
        <v>132</v>
      </c>
      <c r="O4" s="443" t="s">
        <v>113</v>
      </c>
      <c r="P4" s="443" t="s">
        <v>117</v>
      </c>
      <c r="Q4" s="443" t="s">
        <v>116</v>
      </c>
      <c r="R4" s="443" t="s">
        <v>133</v>
      </c>
      <c r="S4" s="443" t="s">
        <v>134</v>
      </c>
      <c r="T4" s="443" t="s">
        <v>135</v>
      </c>
      <c r="U4" s="443" t="s">
        <v>120</v>
      </c>
    </row>
    <row r="5" spans="1:21" ht="13.5" customHeight="1">
      <c r="A5" s="440" t="s">
        <v>99</v>
      </c>
      <c r="B5" s="440" t="s">
        <v>100</v>
      </c>
      <c r="C5" s="440" t="s">
        <v>101</v>
      </c>
      <c r="D5" s="442"/>
      <c r="E5" s="442"/>
      <c r="F5" s="442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</row>
    <row r="6" spans="1:21" ht="18" customHeight="1">
      <c r="A6" s="441"/>
      <c r="B6" s="441"/>
      <c r="C6" s="441"/>
      <c r="D6" s="441"/>
      <c r="E6" s="441"/>
      <c r="F6" s="441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</row>
    <row r="7" spans="1:21" s="22" customFormat="1" ht="27" customHeight="1">
      <c r="A7" s="84" t="str">
        <f>'基本-工资福利'!A8</f>
        <v>201</v>
      </c>
      <c r="B7" s="84" t="str">
        <f>'基本-工资福利'!B8</f>
        <v>29</v>
      </c>
      <c r="C7" s="84" t="str">
        <f>'基本-工资福利'!C8</f>
        <v>01</v>
      </c>
      <c r="D7" s="84" t="str">
        <f>'基本-工资福利'!D8</f>
        <v>016</v>
      </c>
      <c r="E7" s="84" t="str">
        <f>'基本-工资福利'!E8</f>
        <v>行政运行</v>
      </c>
      <c r="F7" s="84">
        <f>SUM(G7:U7)</f>
        <v>51.1</v>
      </c>
      <c r="G7" s="84">
        <f>'一般预算支出'!G8</f>
        <v>45.4</v>
      </c>
      <c r="H7" s="58">
        <f>'一般预算支出'!H8+'一般预算支出'!K8</f>
        <v>5.7</v>
      </c>
      <c r="I7" s="58">
        <f>'一般预算支出'!P8</f>
        <v>0</v>
      </c>
      <c r="J7" s="58">
        <f>'一般预算支出'!O8</f>
        <v>0</v>
      </c>
      <c r="K7" s="58"/>
      <c r="L7" s="58">
        <f>'一般预算支出'!L8</f>
        <v>0</v>
      </c>
      <c r="M7" s="58">
        <f>'一般预算支出'!M8</f>
        <v>0</v>
      </c>
      <c r="N7" s="58">
        <f>'一般预算支出'!N8</f>
        <v>0</v>
      </c>
      <c r="O7" s="58">
        <f>'一般预算支出'!I8</f>
        <v>0</v>
      </c>
      <c r="P7" s="58">
        <f>'一般预算支出'!P8</f>
        <v>0</v>
      </c>
      <c r="Q7" s="58">
        <f>'一般预算支出'!Q8</f>
        <v>0</v>
      </c>
      <c r="R7" s="58">
        <f>'一般预算支出'!R8</f>
        <v>0</v>
      </c>
      <c r="S7" s="58">
        <f>'一般预算支出'!S8</f>
        <v>0</v>
      </c>
      <c r="T7" s="58">
        <f>'一般预算支出'!T8</f>
        <v>0</v>
      </c>
      <c r="U7" s="58">
        <f>'一般预算支出'!U8</f>
        <v>0</v>
      </c>
    </row>
    <row r="8" spans="1:21" ht="22.5" customHeight="1">
      <c r="A8" s="84" t="s">
        <v>136</v>
      </c>
      <c r="B8" s="84" t="s">
        <v>137</v>
      </c>
      <c r="C8" s="84" t="s">
        <v>138</v>
      </c>
      <c r="D8" s="84" t="s">
        <v>139</v>
      </c>
      <c r="E8" s="84" t="s">
        <v>140</v>
      </c>
      <c r="F8" s="301">
        <f>SUM(G8:U8)</f>
        <v>14</v>
      </c>
      <c r="G8" s="301">
        <f>'一般预算支出'!G9</f>
        <v>0</v>
      </c>
      <c r="H8" s="301">
        <f>'一般预算支出'!H9+'一般预算支出'!K9</f>
        <v>14</v>
      </c>
      <c r="I8" s="58">
        <f>'一般预算支出'!P9</f>
        <v>0</v>
      </c>
      <c r="J8" s="58">
        <f>'一般预算支出'!O9</f>
        <v>0</v>
      </c>
      <c r="K8" s="58"/>
      <c r="L8" s="58">
        <f>'一般预算支出'!L9</f>
        <v>0</v>
      </c>
      <c r="M8" s="58">
        <f>'一般预算支出'!M9</f>
        <v>0</v>
      </c>
      <c r="N8" s="58">
        <f>'一般预算支出'!N9</f>
        <v>0</v>
      </c>
      <c r="O8" s="58">
        <f>'一般预算支出'!I9</f>
        <v>0</v>
      </c>
      <c r="P8" s="58">
        <f>'一般预算支出'!P9</f>
        <v>0</v>
      </c>
      <c r="Q8" s="58">
        <f>'一般预算支出'!Q9</f>
        <v>0</v>
      </c>
      <c r="R8" s="58">
        <f>'一般预算支出'!R9</f>
        <v>0</v>
      </c>
      <c r="S8" s="58">
        <f>'一般预算支出'!S9</f>
        <v>0</v>
      </c>
      <c r="T8" s="58">
        <f>'一般预算支出'!T9</f>
        <v>0</v>
      </c>
      <c r="U8" s="58">
        <f>'一般预算支出'!U9</f>
        <v>0</v>
      </c>
    </row>
    <row r="9" spans="1:21" ht="14.25">
      <c r="A9" s="84">
        <f>'基本-工资福利'!A10</f>
        <v>0</v>
      </c>
      <c r="B9" s="84">
        <f>'基本-工资福利'!B10</f>
        <v>0</v>
      </c>
      <c r="C9" s="84">
        <f>'基本-工资福利'!C10</f>
        <v>0</v>
      </c>
      <c r="D9" s="84">
        <f>'基本-工资福利'!D10</f>
        <v>0</v>
      </c>
      <c r="E9" s="84">
        <f>'基本-工资福利'!E10</f>
        <v>0</v>
      </c>
      <c r="F9" s="84">
        <f>SUM(G9:U9)</f>
        <v>0</v>
      </c>
      <c r="G9" s="84">
        <f>'一般预算支出'!G10</f>
        <v>0</v>
      </c>
      <c r="H9" s="58">
        <f>'一般预算支出'!H10+'一般预算支出'!K10</f>
        <v>0</v>
      </c>
      <c r="I9" s="58">
        <f>'一般预算支出'!P10</f>
        <v>0</v>
      </c>
      <c r="J9" s="58">
        <f>'一般预算支出'!O10</f>
        <v>0</v>
      </c>
      <c r="K9" s="58"/>
      <c r="L9" s="58">
        <f>'一般预算支出'!L10</f>
        <v>0</v>
      </c>
      <c r="M9" s="58">
        <f>'一般预算支出'!M10</f>
        <v>0</v>
      </c>
      <c r="N9" s="58">
        <f>'一般预算支出'!N10</f>
        <v>0</v>
      </c>
      <c r="O9" s="58">
        <f>'一般预算支出'!I10</f>
        <v>0</v>
      </c>
      <c r="P9" s="58">
        <f>'一般预算支出'!P10</f>
        <v>0</v>
      </c>
      <c r="Q9" s="58">
        <f>'一般预算支出'!Q10</f>
        <v>0</v>
      </c>
      <c r="R9" s="58">
        <f>'一般预算支出'!R10</f>
        <v>0</v>
      </c>
      <c r="S9" s="58">
        <f>'一般预算支出'!S10</f>
        <v>0</v>
      </c>
      <c r="T9" s="58">
        <f>'一般预算支出'!T10</f>
        <v>0</v>
      </c>
      <c r="U9" s="58">
        <f>'一般预算支出'!U10</f>
        <v>0</v>
      </c>
    </row>
    <row r="10" spans="1:21" ht="14.25">
      <c r="A10" s="84">
        <f>'基本-工资福利'!A11</f>
        <v>0</v>
      </c>
      <c r="B10" s="84">
        <f>'基本-工资福利'!B11</f>
        <v>0</v>
      </c>
      <c r="C10" s="84">
        <f>'基本-工资福利'!C11</f>
        <v>0</v>
      </c>
      <c r="D10" s="84">
        <f>'基本-工资福利'!D11</f>
        <v>0</v>
      </c>
      <c r="E10" s="84">
        <f>'基本-工资福利'!E11</f>
        <v>0</v>
      </c>
      <c r="F10" s="84">
        <f>SUM(G10:U10)</f>
        <v>0</v>
      </c>
      <c r="G10" s="84">
        <f>'一般预算支出'!G11</f>
        <v>0</v>
      </c>
      <c r="H10" s="58">
        <f>'一般预算支出'!H11+'一般预算支出'!K11</f>
        <v>0</v>
      </c>
      <c r="I10" s="58">
        <f>'一般预算支出'!P11</f>
        <v>0</v>
      </c>
      <c r="J10" s="58">
        <f>'一般预算支出'!O11</f>
        <v>0</v>
      </c>
      <c r="K10" s="58"/>
      <c r="L10" s="58">
        <f>'一般预算支出'!L11</f>
        <v>0</v>
      </c>
      <c r="M10" s="58">
        <f>'一般预算支出'!M11</f>
        <v>0</v>
      </c>
      <c r="N10" s="58">
        <f>'一般预算支出'!N11</f>
        <v>0</v>
      </c>
      <c r="O10" s="58">
        <f>'一般预算支出'!I11</f>
        <v>0</v>
      </c>
      <c r="P10" s="58">
        <f>'一般预算支出'!P11</f>
        <v>0</v>
      </c>
      <c r="Q10" s="58">
        <f>'一般预算支出'!Q11</f>
        <v>0</v>
      </c>
      <c r="R10" s="58">
        <f>'一般预算支出'!R11</f>
        <v>0</v>
      </c>
      <c r="S10" s="58">
        <f>'一般预算支出'!S11</f>
        <v>0</v>
      </c>
      <c r="T10" s="58">
        <f>'一般预算支出'!T11</f>
        <v>0</v>
      </c>
      <c r="U10" s="58">
        <f>'一般预算支出'!U11</f>
        <v>0</v>
      </c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zoomScalePageLayoutView="0" workbookViewId="0" topLeftCell="A1">
      <selection activeCell="R16" sqref="R16"/>
    </sheetView>
  </sheetViews>
  <sheetFormatPr defaultColWidth="6.75390625" defaultRowHeight="22.5" customHeight="1"/>
  <cols>
    <col min="1" max="3" width="3.625" style="313" customWidth="1"/>
    <col min="4" max="4" width="7.25390625" style="313" customWidth="1"/>
    <col min="5" max="5" width="19.50390625" style="313" customWidth="1"/>
    <col min="6" max="6" width="9.00390625" style="313" customWidth="1"/>
    <col min="7" max="7" width="8.50390625" style="313" customWidth="1"/>
    <col min="8" max="12" width="7.50390625" style="313" customWidth="1"/>
    <col min="13" max="13" width="7.50390625" style="314" customWidth="1"/>
    <col min="14" max="14" width="8.50390625" style="313" customWidth="1"/>
    <col min="15" max="23" width="7.50390625" style="313" customWidth="1"/>
    <col min="24" max="24" width="8.125" style="313" customWidth="1"/>
    <col min="25" max="27" width="7.50390625" style="313" customWidth="1"/>
    <col min="28" max="16384" width="6.75390625" style="313" customWidth="1"/>
  </cols>
  <sheetData>
    <row r="1" spans="2:28" ht="22.5" customHeight="1"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AA1" s="322" t="s">
        <v>141</v>
      </c>
      <c r="AB1" s="323"/>
    </row>
    <row r="2" spans="1:27" ht="22.5" customHeight="1">
      <c r="A2" s="444" t="s">
        <v>142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</row>
    <row r="3" spans="1:28" ht="22.5" customHeight="1">
      <c r="A3" s="316"/>
      <c r="B3" s="316"/>
      <c r="C3" s="316"/>
      <c r="D3" s="317"/>
      <c r="E3" s="317"/>
      <c r="F3" s="317"/>
      <c r="G3" s="317"/>
      <c r="H3" s="317"/>
      <c r="I3" s="317"/>
      <c r="J3" s="317"/>
      <c r="K3" s="317"/>
      <c r="L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Z3" s="445" t="s">
        <v>77</v>
      </c>
      <c r="AA3" s="445"/>
      <c r="AB3" s="324"/>
    </row>
    <row r="4" spans="1:27" ht="27" customHeight="1">
      <c r="A4" s="446" t="s">
        <v>96</v>
      </c>
      <c r="B4" s="446"/>
      <c r="C4" s="446"/>
      <c r="D4" s="448" t="s">
        <v>78</v>
      </c>
      <c r="E4" s="448" t="s">
        <v>97</v>
      </c>
      <c r="F4" s="448" t="s">
        <v>98</v>
      </c>
      <c r="G4" s="447" t="s">
        <v>143</v>
      </c>
      <c r="H4" s="447"/>
      <c r="I4" s="447"/>
      <c r="J4" s="447"/>
      <c r="K4" s="447"/>
      <c r="L4" s="447"/>
      <c r="M4" s="447"/>
      <c r="N4" s="447"/>
      <c r="O4" s="447" t="s">
        <v>144</v>
      </c>
      <c r="P4" s="447"/>
      <c r="Q4" s="447"/>
      <c r="R4" s="447"/>
      <c r="S4" s="447"/>
      <c r="T4" s="447"/>
      <c r="U4" s="447"/>
      <c r="V4" s="447"/>
      <c r="W4" s="450" t="s">
        <v>145</v>
      </c>
      <c r="X4" s="448" t="s">
        <v>146</v>
      </c>
      <c r="Y4" s="448"/>
      <c r="Z4" s="448"/>
      <c r="AA4" s="448"/>
    </row>
    <row r="5" spans="1:27" ht="27" customHeight="1">
      <c r="A5" s="448" t="s">
        <v>99</v>
      </c>
      <c r="B5" s="448" t="s">
        <v>100</v>
      </c>
      <c r="C5" s="448" t="s">
        <v>101</v>
      </c>
      <c r="D5" s="448"/>
      <c r="E5" s="448"/>
      <c r="F5" s="448"/>
      <c r="G5" s="448" t="s">
        <v>80</v>
      </c>
      <c r="H5" s="448" t="s">
        <v>147</v>
      </c>
      <c r="I5" s="448" t="s">
        <v>148</v>
      </c>
      <c r="J5" s="448" t="s">
        <v>149</v>
      </c>
      <c r="K5" s="448" t="s">
        <v>150</v>
      </c>
      <c r="L5" s="449" t="s">
        <v>151</v>
      </c>
      <c r="M5" s="448" t="s">
        <v>152</v>
      </c>
      <c r="N5" s="448" t="s">
        <v>153</v>
      </c>
      <c r="O5" s="448" t="s">
        <v>80</v>
      </c>
      <c r="P5" s="448" t="s">
        <v>154</v>
      </c>
      <c r="Q5" s="448" t="s">
        <v>155</v>
      </c>
      <c r="R5" s="448" t="s">
        <v>156</v>
      </c>
      <c r="S5" s="449" t="s">
        <v>157</v>
      </c>
      <c r="T5" s="448" t="s">
        <v>158</v>
      </c>
      <c r="U5" s="448" t="s">
        <v>159</v>
      </c>
      <c r="V5" s="448" t="s">
        <v>160</v>
      </c>
      <c r="W5" s="451"/>
      <c r="X5" s="448" t="s">
        <v>80</v>
      </c>
      <c r="Y5" s="448" t="s">
        <v>161</v>
      </c>
      <c r="Z5" s="448" t="s">
        <v>162</v>
      </c>
      <c r="AA5" s="448" t="s">
        <v>146</v>
      </c>
    </row>
    <row r="6" spans="1:27" ht="27" customHeight="1">
      <c r="A6" s="448"/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9"/>
      <c r="M6" s="448"/>
      <c r="N6" s="448"/>
      <c r="O6" s="448"/>
      <c r="P6" s="448"/>
      <c r="Q6" s="448"/>
      <c r="R6" s="448"/>
      <c r="S6" s="449"/>
      <c r="T6" s="448"/>
      <c r="U6" s="448"/>
      <c r="V6" s="448"/>
      <c r="W6" s="452"/>
      <c r="X6" s="448"/>
      <c r="Y6" s="448"/>
      <c r="Z6" s="448"/>
      <c r="AA6" s="448"/>
    </row>
    <row r="7" spans="1:27" ht="22.5" customHeight="1">
      <c r="A7" s="318" t="s">
        <v>92</v>
      </c>
      <c r="B7" s="318" t="s">
        <v>92</v>
      </c>
      <c r="C7" s="318" t="s">
        <v>92</v>
      </c>
      <c r="D7" s="318" t="s">
        <v>92</v>
      </c>
      <c r="E7" s="318" t="s">
        <v>92</v>
      </c>
      <c r="F7" s="318">
        <v>1</v>
      </c>
      <c r="G7" s="318">
        <v>2</v>
      </c>
      <c r="H7" s="318">
        <v>3</v>
      </c>
      <c r="I7" s="318">
        <v>4</v>
      </c>
      <c r="J7" s="318">
        <v>5</v>
      </c>
      <c r="K7" s="318">
        <v>6</v>
      </c>
      <c r="L7" s="318">
        <v>7</v>
      </c>
      <c r="M7" s="318">
        <v>8</v>
      </c>
      <c r="N7" s="318">
        <v>9</v>
      </c>
      <c r="O7" s="318">
        <v>10</v>
      </c>
      <c r="P7" s="318">
        <v>11</v>
      </c>
      <c r="Q7" s="318">
        <v>12</v>
      </c>
      <c r="R7" s="318">
        <v>13</v>
      </c>
      <c r="S7" s="318">
        <v>14</v>
      </c>
      <c r="T7" s="318">
        <v>15</v>
      </c>
      <c r="U7" s="318">
        <v>16</v>
      </c>
      <c r="V7" s="318">
        <v>17</v>
      </c>
      <c r="W7" s="318">
        <v>18</v>
      </c>
      <c r="X7" s="318">
        <v>19</v>
      </c>
      <c r="Y7" s="318">
        <v>20</v>
      </c>
      <c r="Z7" s="318">
        <v>21</v>
      </c>
      <c r="AA7" s="318">
        <v>22</v>
      </c>
    </row>
    <row r="8" spans="1:256" s="22" customFormat="1" ht="26.25" customHeight="1">
      <c r="A8" s="319" t="str">
        <f>'一般-工资福利'!A8</f>
        <v>201</v>
      </c>
      <c r="B8" s="319" t="str">
        <f>'一般-工资福利'!B8</f>
        <v>29</v>
      </c>
      <c r="C8" s="319" t="str">
        <f>'一般-工资福利'!C8</f>
        <v>01</v>
      </c>
      <c r="D8" s="319" t="str">
        <f>'一般-工资福利'!D8</f>
        <v>016</v>
      </c>
      <c r="E8" s="319" t="str">
        <f>'一般-工资福利'!E8</f>
        <v>行政运行</v>
      </c>
      <c r="F8" s="319">
        <f>'一般-工资福利'!F8</f>
        <v>45.4</v>
      </c>
      <c r="G8" s="319">
        <f>'一般-工资福利'!G8</f>
        <v>30.799999999999997</v>
      </c>
      <c r="H8" s="319">
        <f>'一般-工资福利'!H8</f>
        <v>18.2</v>
      </c>
      <c r="I8" s="319">
        <f>'一般-工资福利'!I8</f>
        <v>0</v>
      </c>
      <c r="J8" s="319">
        <f>'一般-工资福利'!J8</f>
        <v>11.1</v>
      </c>
      <c r="K8" s="319">
        <f>'一般-工资福利'!K8</f>
        <v>0</v>
      </c>
      <c r="L8" s="319">
        <f>'一般-工资福利'!L8</f>
        <v>0</v>
      </c>
      <c r="M8" s="319">
        <f>'一般-工资福利'!M8</f>
        <v>1.5</v>
      </c>
      <c r="N8" s="319">
        <f>'一般-工资福利'!N8</f>
        <v>0</v>
      </c>
      <c r="O8" s="319">
        <f>'一般-工资福利'!O8</f>
        <v>7.6</v>
      </c>
      <c r="P8" s="319">
        <f>'一般-工资福利'!P8</f>
        <v>5.1</v>
      </c>
      <c r="Q8" s="319">
        <f>'一般-工资福利'!Q8</f>
        <v>2.2</v>
      </c>
      <c r="R8" s="319">
        <f>'一般-工资福利'!R8</f>
        <v>0</v>
      </c>
      <c r="S8" s="319">
        <f>'一般-工资福利'!S8</f>
        <v>0</v>
      </c>
      <c r="T8" s="319">
        <f>'一般-工资福利'!T8</f>
        <v>0.3</v>
      </c>
      <c r="U8" s="319">
        <f>'一般-工资福利'!U8</f>
        <v>0</v>
      </c>
      <c r="V8" s="319">
        <f>'一般-工资福利'!V8</f>
        <v>0</v>
      </c>
      <c r="W8" s="319">
        <f>'一般-工资福利'!W8</f>
        <v>3.5</v>
      </c>
      <c r="X8" s="319">
        <f>'一般-工资福利'!X8</f>
        <v>3.5</v>
      </c>
      <c r="Y8" s="319">
        <f>'一般-工资福利'!Y8</f>
        <v>0</v>
      </c>
      <c r="Z8" s="319">
        <f>'一般-工资福利'!Z8</f>
        <v>0</v>
      </c>
      <c r="AA8" s="319">
        <f>'一般-工资福利'!AA8</f>
        <v>3.5</v>
      </c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5"/>
      <c r="EE8" s="325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5"/>
      <c r="ET8" s="325"/>
      <c r="EU8" s="325"/>
      <c r="EV8" s="325"/>
      <c r="EW8" s="325"/>
      <c r="EX8" s="325"/>
      <c r="EY8" s="325"/>
      <c r="EZ8" s="325"/>
      <c r="FA8" s="325"/>
      <c r="FB8" s="325"/>
      <c r="FC8" s="325"/>
      <c r="FD8" s="325"/>
      <c r="FE8" s="325"/>
      <c r="FF8" s="325"/>
      <c r="FG8" s="325"/>
      <c r="FH8" s="325"/>
      <c r="FI8" s="325"/>
      <c r="FJ8" s="325"/>
      <c r="FK8" s="325"/>
      <c r="FL8" s="325"/>
      <c r="FM8" s="325"/>
      <c r="FN8" s="325"/>
      <c r="FO8" s="325"/>
      <c r="FP8" s="325"/>
      <c r="FQ8" s="325"/>
      <c r="FR8" s="325"/>
      <c r="FS8" s="325"/>
      <c r="FT8" s="325"/>
      <c r="FU8" s="325"/>
      <c r="FV8" s="325"/>
      <c r="FW8" s="325"/>
      <c r="FX8" s="325"/>
      <c r="FY8" s="325"/>
      <c r="FZ8" s="325"/>
      <c r="GA8" s="325"/>
      <c r="GB8" s="325"/>
      <c r="GC8" s="325"/>
      <c r="GD8" s="325"/>
      <c r="GE8" s="325"/>
      <c r="GF8" s="325"/>
      <c r="GG8" s="325"/>
      <c r="GH8" s="325"/>
      <c r="GI8" s="325"/>
      <c r="GJ8" s="325"/>
      <c r="GK8" s="325"/>
      <c r="GL8" s="325"/>
      <c r="GM8" s="325"/>
      <c r="GN8" s="325"/>
      <c r="GO8" s="325"/>
      <c r="GP8" s="325"/>
      <c r="GQ8" s="325"/>
      <c r="GR8" s="325"/>
      <c r="GS8" s="325"/>
      <c r="GT8" s="325"/>
      <c r="GU8" s="325"/>
      <c r="GV8" s="325"/>
      <c r="GW8" s="325"/>
      <c r="GX8" s="325"/>
      <c r="GY8" s="325"/>
      <c r="GZ8" s="325"/>
      <c r="HA8" s="325"/>
      <c r="HB8" s="325"/>
      <c r="HC8" s="325"/>
      <c r="HD8" s="325"/>
      <c r="HE8" s="325"/>
      <c r="HF8" s="325"/>
      <c r="HG8" s="325"/>
      <c r="HH8" s="325"/>
      <c r="HI8" s="325"/>
      <c r="HJ8" s="325"/>
      <c r="HK8" s="325"/>
      <c r="HL8" s="325"/>
      <c r="HM8" s="325"/>
      <c r="HN8" s="325"/>
      <c r="HO8" s="325"/>
      <c r="HP8" s="325"/>
      <c r="HQ8" s="325"/>
      <c r="HR8" s="325"/>
      <c r="HS8" s="325"/>
      <c r="HT8" s="325"/>
      <c r="HU8" s="325"/>
      <c r="HV8" s="325"/>
      <c r="HW8" s="325"/>
      <c r="HX8" s="325"/>
      <c r="HY8" s="325"/>
      <c r="HZ8" s="325"/>
      <c r="IA8" s="325"/>
      <c r="IB8" s="325"/>
      <c r="IC8" s="325"/>
      <c r="ID8" s="325"/>
      <c r="IE8" s="325"/>
      <c r="IF8" s="325"/>
      <c r="IG8" s="325"/>
      <c r="IH8" s="325"/>
      <c r="II8" s="325"/>
      <c r="IJ8" s="325"/>
      <c r="IK8" s="325"/>
      <c r="IL8" s="325"/>
      <c r="IM8" s="325"/>
      <c r="IN8" s="325"/>
      <c r="IO8" s="325"/>
      <c r="IP8" s="325"/>
      <c r="IQ8" s="325"/>
      <c r="IR8" s="325"/>
      <c r="IS8" s="325"/>
      <c r="IT8" s="325"/>
      <c r="IU8" s="325"/>
      <c r="IV8" s="325"/>
    </row>
    <row r="9" spans="1:28" ht="22.5" customHeight="1">
      <c r="A9" s="320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1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</row>
    <row r="10" spans="1:28" ht="22.5" customHeight="1">
      <c r="A10" s="320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</row>
    <row r="11" spans="1:27" ht="22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</row>
    <row r="12" spans="1:27" ht="22.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</row>
    <row r="13" spans="1:26" ht="22.5" customHeight="1">
      <c r="A13" s="320"/>
      <c r="B13" s="320"/>
      <c r="C13" s="320"/>
      <c r="D13" s="320"/>
      <c r="E13" s="320"/>
      <c r="F13" s="320"/>
      <c r="J13" s="320"/>
      <c r="K13" s="320"/>
      <c r="L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</row>
    <row r="14" spans="1:25" ht="22.5" customHeight="1">
      <c r="A14" s="320"/>
      <c r="B14" s="320"/>
      <c r="C14" s="320"/>
      <c r="D14" s="320"/>
      <c r="E14" s="320"/>
      <c r="F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</row>
    <row r="15" spans="15:24" ht="22.5" customHeight="1">
      <c r="O15" s="320"/>
      <c r="P15" s="320"/>
      <c r="Q15" s="320"/>
      <c r="R15" s="320"/>
      <c r="S15" s="320"/>
      <c r="T15" s="320"/>
      <c r="U15" s="320"/>
      <c r="V15" s="320"/>
      <c r="W15" s="320"/>
      <c r="X15" s="320"/>
    </row>
    <row r="16" spans="15:17" ht="22.5" customHeight="1">
      <c r="O16" s="320"/>
      <c r="P16" s="320"/>
      <c r="Q16" s="320"/>
    </row>
    <row r="17" ht="22.5" customHeight="1"/>
  </sheetData>
  <sheetProtection sheet="1"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D7" sqref="D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312" t="s">
        <v>163</v>
      </c>
    </row>
    <row r="2" spans="1:14" ht="33" customHeight="1">
      <c r="A2" s="453" t="s">
        <v>164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</row>
    <row r="3" spans="13:14" ht="14.25" customHeight="1">
      <c r="M3" s="454" t="s">
        <v>77</v>
      </c>
      <c r="N3" s="454"/>
    </row>
    <row r="4" spans="1:14" ht="22.5" customHeight="1">
      <c r="A4" s="455" t="s">
        <v>96</v>
      </c>
      <c r="B4" s="455"/>
      <c r="C4" s="455"/>
      <c r="D4" s="443" t="s">
        <v>124</v>
      </c>
      <c r="E4" s="443" t="s">
        <v>79</v>
      </c>
      <c r="F4" s="443" t="s">
        <v>80</v>
      </c>
      <c r="G4" s="443" t="s">
        <v>126</v>
      </c>
      <c r="H4" s="443"/>
      <c r="I4" s="443"/>
      <c r="J4" s="443"/>
      <c r="K4" s="443"/>
      <c r="L4" s="443" t="s">
        <v>130</v>
      </c>
      <c r="M4" s="443"/>
      <c r="N4" s="443"/>
    </row>
    <row r="5" spans="1:14" ht="17.25" customHeight="1">
      <c r="A5" s="443" t="s">
        <v>99</v>
      </c>
      <c r="B5" s="456" t="s">
        <v>100</v>
      </c>
      <c r="C5" s="443" t="s">
        <v>101</v>
      </c>
      <c r="D5" s="443"/>
      <c r="E5" s="443"/>
      <c r="F5" s="443"/>
      <c r="G5" s="443" t="s">
        <v>165</v>
      </c>
      <c r="H5" s="443" t="s">
        <v>166</v>
      </c>
      <c r="I5" s="443" t="s">
        <v>144</v>
      </c>
      <c r="J5" s="443" t="s">
        <v>145</v>
      </c>
      <c r="K5" s="443" t="s">
        <v>146</v>
      </c>
      <c r="L5" s="443" t="s">
        <v>165</v>
      </c>
      <c r="M5" s="443" t="s">
        <v>111</v>
      </c>
      <c r="N5" s="443" t="s">
        <v>167</v>
      </c>
    </row>
    <row r="6" spans="1:14" ht="20.25" customHeight="1">
      <c r="A6" s="443"/>
      <c r="B6" s="456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</row>
    <row r="7" spans="1:14" s="22" customFormat="1" ht="29.25" customHeight="1">
      <c r="A7" s="84" t="str">
        <f>'工资福利(政府预算)(2)'!A7</f>
        <v>201</v>
      </c>
      <c r="B7" s="84" t="str">
        <f>'工资福利(政府预算)(2)'!B7</f>
        <v>29</v>
      </c>
      <c r="C7" s="84" t="str">
        <f>'工资福利(政府预算)(2)'!C7</f>
        <v>01</v>
      </c>
      <c r="D7" s="84" t="str">
        <f>'工资福利(政府预算)(2)'!D7</f>
        <v>016</v>
      </c>
      <c r="E7" s="84" t="str">
        <f>'工资福利(政府预算)(2)'!E7</f>
        <v>行政运行</v>
      </c>
      <c r="F7" s="84">
        <f>'工资福利(政府预算)(2)'!F7</f>
        <v>45.4</v>
      </c>
      <c r="G7" s="84">
        <f>'工资福利(政府预算)(2)'!G7</f>
        <v>45.4</v>
      </c>
      <c r="H7" s="84">
        <f>'工资福利(政府预算)(2)'!H7</f>
        <v>30.799999999999997</v>
      </c>
      <c r="I7" s="84">
        <f>'工资福利(政府预算)(2)'!I7</f>
        <v>7.6</v>
      </c>
      <c r="J7" s="84">
        <f>'工资福利(政府预算)(2)'!J7</f>
        <v>3.5</v>
      </c>
      <c r="K7" s="84">
        <f>'工资福利(政府预算)(2)'!K7</f>
        <v>3.5</v>
      </c>
      <c r="L7" s="84">
        <f>'工资福利(政府预算)(2)'!L7</f>
        <v>0</v>
      </c>
      <c r="M7" s="84">
        <f>'工资福利(政府预算)(2)'!M7</f>
        <v>0</v>
      </c>
      <c r="N7" s="84">
        <f>'工资福利(政府预算)(2)'!N7</f>
        <v>0</v>
      </c>
    </row>
  </sheetData>
  <sheetProtection sheet="1"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zoomScalePageLayoutView="0" workbookViewId="0" topLeftCell="A1">
      <selection activeCell="O20" sqref="O20"/>
    </sheetView>
  </sheetViews>
  <sheetFormatPr defaultColWidth="6.75390625" defaultRowHeight="22.5" customHeight="1"/>
  <cols>
    <col min="1" max="3" width="3.625" style="303" customWidth="1"/>
    <col min="4" max="4" width="10.00390625" style="303" customWidth="1"/>
    <col min="5" max="5" width="17.375" style="303" customWidth="1"/>
    <col min="6" max="6" width="8.125" style="303" customWidth="1"/>
    <col min="7" max="21" width="6.50390625" style="303" customWidth="1"/>
    <col min="22" max="25" width="6.875" style="303" customWidth="1"/>
    <col min="26" max="26" width="6.50390625" style="303" customWidth="1"/>
    <col min="27" max="16384" width="6.75390625" style="303" customWidth="1"/>
  </cols>
  <sheetData>
    <row r="1" spans="2:26" ht="22.5" customHeight="1"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T1" s="310"/>
      <c r="V1" s="310"/>
      <c r="W1" s="310"/>
      <c r="X1" s="310"/>
      <c r="Y1" s="457" t="s">
        <v>168</v>
      </c>
      <c r="Z1" s="457"/>
    </row>
    <row r="2" spans="1:26" ht="22.5" customHeight="1">
      <c r="A2" s="458" t="s">
        <v>169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</row>
    <row r="3" spans="1:26" ht="22.5" customHeight="1">
      <c r="A3" s="305"/>
      <c r="B3" s="305"/>
      <c r="C3" s="305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V3" s="311"/>
      <c r="W3" s="311"/>
      <c r="X3" s="311"/>
      <c r="Y3" s="459" t="s">
        <v>2</v>
      </c>
      <c r="Z3" s="459"/>
    </row>
    <row r="4" spans="1:26" ht="22.5" customHeight="1">
      <c r="A4" s="460" t="s">
        <v>96</v>
      </c>
      <c r="B4" s="460"/>
      <c r="C4" s="460"/>
      <c r="D4" s="461" t="s">
        <v>78</v>
      </c>
      <c r="E4" s="461" t="s">
        <v>97</v>
      </c>
      <c r="F4" s="461" t="s">
        <v>170</v>
      </c>
      <c r="G4" s="461" t="s">
        <v>171</v>
      </c>
      <c r="H4" s="461" t="s">
        <v>172</v>
      </c>
      <c r="I4" s="461" t="s">
        <v>173</v>
      </c>
      <c r="J4" s="461" t="s">
        <v>174</v>
      </c>
      <c r="K4" s="461" t="s">
        <v>175</v>
      </c>
      <c r="L4" s="461" t="s">
        <v>176</v>
      </c>
      <c r="M4" s="461" t="s">
        <v>177</v>
      </c>
      <c r="N4" s="461" t="s">
        <v>178</v>
      </c>
      <c r="O4" s="461" t="s">
        <v>179</v>
      </c>
      <c r="P4" s="461" t="s">
        <v>180</v>
      </c>
      <c r="Q4" s="461" t="s">
        <v>181</v>
      </c>
      <c r="R4" s="461" t="s">
        <v>182</v>
      </c>
      <c r="S4" s="461" t="s">
        <v>183</v>
      </c>
      <c r="T4" s="461" t="s">
        <v>184</v>
      </c>
      <c r="U4" s="461" t="s">
        <v>185</v>
      </c>
      <c r="V4" s="461" t="s">
        <v>186</v>
      </c>
      <c r="W4" s="461" t="s">
        <v>187</v>
      </c>
      <c r="X4" s="461" t="s">
        <v>188</v>
      </c>
      <c r="Y4" s="461" t="s">
        <v>189</v>
      </c>
      <c r="Z4" s="462" t="s">
        <v>190</v>
      </c>
    </row>
    <row r="5" spans="1:26" ht="13.5" customHeight="1">
      <c r="A5" s="461" t="s">
        <v>99</v>
      </c>
      <c r="B5" s="461" t="s">
        <v>100</v>
      </c>
      <c r="C5" s="461" t="s">
        <v>101</v>
      </c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2"/>
    </row>
    <row r="6" spans="1:26" ht="13.5" customHeight="1">
      <c r="A6" s="461"/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2"/>
    </row>
    <row r="7" spans="1:26" ht="22.5" customHeight="1">
      <c r="A7" s="307" t="s">
        <v>92</v>
      </c>
      <c r="B7" s="307" t="s">
        <v>92</v>
      </c>
      <c r="C7" s="307" t="s">
        <v>92</v>
      </c>
      <c r="D7" s="307" t="s">
        <v>92</v>
      </c>
      <c r="E7" s="307" t="s">
        <v>92</v>
      </c>
      <c r="F7" s="307">
        <v>1</v>
      </c>
      <c r="G7" s="307">
        <v>2</v>
      </c>
      <c r="H7" s="307">
        <v>3</v>
      </c>
      <c r="I7" s="307">
        <v>4</v>
      </c>
      <c r="J7" s="307">
        <v>5</v>
      </c>
      <c r="K7" s="307">
        <v>6</v>
      </c>
      <c r="L7" s="307">
        <v>7</v>
      </c>
      <c r="M7" s="307">
        <v>8</v>
      </c>
      <c r="N7" s="307">
        <v>9</v>
      </c>
      <c r="O7" s="307">
        <v>10</v>
      </c>
      <c r="P7" s="307">
        <v>11</v>
      </c>
      <c r="Q7" s="307">
        <v>12</v>
      </c>
      <c r="R7" s="307">
        <v>13</v>
      </c>
      <c r="S7" s="307">
        <v>14</v>
      </c>
      <c r="T7" s="307">
        <v>15</v>
      </c>
      <c r="U7" s="307">
        <v>16</v>
      </c>
      <c r="V7" s="307">
        <v>17</v>
      </c>
      <c r="W7" s="307">
        <v>18</v>
      </c>
      <c r="X7" s="307">
        <v>19</v>
      </c>
      <c r="Y7" s="307">
        <v>20</v>
      </c>
      <c r="Z7" s="307">
        <v>21</v>
      </c>
    </row>
    <row r="8" spans="1:26" s="302" customFormat="1" ht="26.25" customHeight="1">
      <c r="A8" s="308" t="str">
        <f>'一般-商品和服务'!A8</f>
        <v>201</v>
      </c>
      <c r="B8" s="308" t="str">
        <f>'一般-商品和服务'!B8</f>
        <v>29</v>
      </c>
      <c r="C8" s="308" t="str">
        <f>'一般-商品和服务'!C8</f>
        <v>01</v>
      </c>
      <c r="D8" s="308" t="str">
        <f>'一般-商品和服务'!D8</f>
        <v>016</v>
      </c>
      <c r="E8" s="308" t="str">
        <f>'一般-商品和服务'!E8</f>
        <v>行政运行</v>
      </c>
      <c r="F8" s="309">
        <f>'一般-商品和服务'!F8</f>
        <v>5.7</v>
      </c>
      <c r="G8" s="308">
        <f>'一般-商品和服务'!G8</f>
        <v>0.36</v>
      </c>
      <c r="H8" s="308">
        <f>'一般-商品和服务'!H8</f>
        <v>0.2</v>
      </c>
      <c r="I8" s="308">
        <f>'一般-商品和服务'!I8</f>
        <v>0.25</v>
      </c>
      <c r="J8" s="308">
        <f>'一般-商品和服务'!J8</f>
        <v>0.8</v>
      </c>
      <c r="K8" s="308">
        <f>'一般-商品和服务'!K8</f>
        <v>0.2</v>
      </c>
      <c r="L8" s="308">
        <f>'一般-商品和服务'!L8</f>
        <v>0</v>
      </c>
      <c r="M8" s="308">
        <f>'一般-商品和服务'!M8</f>
        <v>0.3</v>
      </c>
      <c r="N8" s="308">
        <f>'一般-商品和服务'!N8</f>
        <v>0</v>
      </c>
      <c r="O8" s="308">
        <f>'一般-商品和服务'!O8</f>
        <v>0.2</v>
      </c>
      <c r="P8" s="308">
        <f>'一般-商品和服务'!P8</f>
        <v>0</v>
      </c>
      <c r="Q8" s="308">
        <f>'一般-商品和服务'!Q8</f>
        <v>0</v>
      </c>
      <c r="R8" s="308">
        <f>'一般-商品和服务'!R8</f>
        <v>0.2</v>
      </c>
      <c r="S8" s="308">
        <f>'一般-商品和服务'!S8</f>
        <v>0</v>
      </c>
      <c r="T8" s="308">
        <f>'一般-商品和服务'!T8</f>
        <v>0</v>
      </c>
      <c r="U8" s="308">
        <f>'一般-商品和服务'!U8</f>
        <v>0</v>
      </c>
      <c r="V8" s="308">
        <f>'一般-商品和服务'!V8</f>
        <v>3.19</v>
      </c>
      <c r="W8" s="308">
        <f>'一般-商品和服务'!W8</f>
        <v>0</v>
      </c>
      <c r="X8" s="308">
        <f>'一般-商品和服务'!X8</f>
        <v>0</v>
      </c>
      <c r="Y8" s="308">
        <f>'一般-商品和服务'!Y8</f>
        <v>0</v>
      </c>
      <c r="Z8" s="308">
        <f>'一般-商品和服务'!Z8</f>
        <v>0</v>
      </c>
    </row>
    <row r="9" spans="1:26" ht="23.2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1:27" ht="22.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</row>
    <row r="11" spans="3:27" ht="22.5" customHeight="1">
      <c r="C11" s="302"/>
      <c r="D11" s="302"/>
      <c r="E11" s="302"/>
      <c r="F11" s="302"/>
      <c r="G11" s="302"/>
      <c r="I11" s="302"/>
      <c r="J11" s="302"/>
      <c r="K11" s="302"/>
      <c r="L11" s="302"/>
      <c r="M11" s="302"/>
      <c r="N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</row>
    <row r="12" spans="1:26" ht="22.5" customHeight="1">
      <c r="A12" s="302"/>
      <c r="C12" s="302"/>
      <c r="D12" s="302"/>
      <c r="E12" s="302"/>
      <c r="F12" s="302"/>
      <c r="J12" s="302"/>
      <c r="K12" s="302"/>
      <c r="L12" s="302"/>
      <c r="M12" s="302"/>
      <c r="P12" s="302"/>
      <c r="Q12" s="302"/>
      <c r="R12" s="302"/>
      <c r="S12" s="302"/>
      <c r="T12" s="302"/>
      <c r="Z12" s="302"/>
    </row>
    <row r="13" spans="1:26" ht="22.5" customHeight="1">
      <c r="A13" s="302"/>
      <c r="B13" s="302"/>
      <c r="D13" s="302"/>
      <c r="E13" s="302"/>
      <c r="K13" s="302"/>
      <c r="L13" s="302"/>
      <c r="M13" s="302"/>
      <c r="P13" s="302"/>
      <c r="Q13" s="302"/>
      <c r="R13" s="302"/>
      <c r="S13" s="302"/>
      <c r="T13" s="302"/>
      <c r="Z13" s="302"/>
    </row>
    <row r="14" spans="2:26" ht="22.5" customHeight="1">
      <c r="B14" s="302"/>
      <c r="C14" s="302"/>
      <c r="E14" s="302"/>
      <c r="K14" s="302"/>
      <c r="L14" s="302"/>
      <c r="M14" s="302"/>
      <c r="P14" s="302"/>
      <c r="Q14" s="302"/>
      <c r="R14" s="302"/>
      <c r="S14" s="302"/>
      <c r="Z14" s="302"/>
    </row>
    <row r="15" spans="11:19" ht="22.5" customHeight="1">
      <c r="K15" s="302"/>
      <c r="L15" s="302"/>
      <c r="M15" s="302"/>
      <c r="S15" s="302"/>
    </row>
    <row r="16" spans="11:13" ht="22.5" customHeight="1">
      <c r="K16" s="302"/>
      <c r="L16" s="302"/>
      <c r="M16" s="302"/>
    </row>
    <row r="17" spans="1:27" ht="22.5" customHeight="1">
      <c r="A17"/>
      <c r="B17"/>
      <c r="C17"/>
      <c r="D17"/>
      <c r="E17"/>
      <c r="F17"/>
      <c r="G17"/>
      <c r="H17"/>
      <c r="I17"/>
      <c r="J17"/>
      <c r="K17" s="30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</sheetData>
  <sheetProtection sheet="1"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zoomScalePageLayoutView="0" workbookViewId="0" topLeftCell="A1">
      <selection activeCell="M15" sqref="M15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191</v>
      </c>
    </row>
    <row r="2" spans="1:20" ht="33.75" customHeight="1">
      <c r="A2" s="435" t="s">
        <v>192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</row>
    <row r="3" spans="19:20" ht="14.25" customHeight="1">
      <c r="S3" s="454" t="s">
        <v>77</v>
      </c>
      <c r="T3" s="454"/>
    </row>
    <row r="4" spans="1:20" ht="22.5" customHeight="1">
      <c r="A4" s="463" t="s">
        <v>96</v>
      </c>
      <c r="B4" s="463"/>
      <c r="C4" s="463"/>
      <c r="D4" s="443" t="s">
        <v>193</v>
      </c>
      <c r="E4" s="443" t="s">
        <v>125</v>
      </c>
      <c r="F4" s="440" t="s">
        <v>170</v>
      </c>
      <c r="G4" s="443" t="s">
        <v>127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 t="s">
        <v>130</v>
      </c>
      <c r="S4" s="443"/>
      <c r="T4" s="443"/>
    </row>
    <row r="5" spans="1:20" ht="14.25" customHeight="1">
      <c r="A5" s="463"/>
      <c r="B5" s="463"/>
      <c r="C5" s="463"/>
      <c r="D5" s="443"/>
      <c r="E5" s="443"/>
      <c r="F5" s="442"/>
      <c r="G5" s="443" t="s">
        <v>89</v>
      </c>
      <c r="H5" s="443" t="s">
        <v>194</v>
      </c>
      <c r="I5" s="443" t="s">
        <v>180</v>
      </c>
      <c r="J5" s="443" t="s">
        <v>181</v>
      </c>
      <c r="K5" s="443" t="s">
        <v>195</v>
      </c>
      <c r="L5" s="443" t="s">
        <v>196</v>
      </c>
      <c r="M5" s="443" t="s">
        <v>182</v>
      </c>
      <c r="N5" s="443" t="s">
        <v>197</v>
      </c>
      <c r="O5" s="443" t="s">
        <v>185</v>
      </c>
      <c r="P5" s="443" t="s">
        <v>198</v>
      </c>
      <c r="Q5" s="443" t="s">
        <v>199</v>
      </c>
      <c r="R5" s="443" t="s">
        <v>89</v>
      </c>
      <c r="S5" s="443" t="s">
        <v>200</v>
      </c>
      <c r="T5" s="443" t="s">
        <v>167</v>
      </c>
    </row>
    <row r="6" spans="1:20" ht="42.75" customHeight="1">
      <c r="A6" s="57" t="s">
        <v>99</v>
      </c>
      <c r="B6" s="57" t="s">
        <v>100</v>
      </c>
      <c r="C6" s="57" t="s">
        <v>101</v>
      </c>
      <c r="D6" s="443"/>
      <c r="E6" s="443"/>
      <c r="F6" s="441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</row>
    <row r="7" spans="1:20" s="22" customFormat="1" ht="35.25" customHeight="1">
      <c r="A7" s="84" t="str">
        <f>'商品服务(政府预算)(2)'!A7</f>
        <v>201</v>
      </c>
      <c r="B7" s="84" t="str">
        <f>'商品服务(政府预算)(2)'!B7</f>
        <v>29</v>
      </c>
      <c r="C7" s="84" t="str">
        <f>'商品服务(政府预算)(2)'!C7</f>
        <v>01</v>
      </c>
      <c r="D7" s="84" t="str">
        <f>'商品服务(政府预算)(2)'!D7</f>
        <v>016</v>
      </c>
      <c r="E7" s="84" t="str">
        <f>'商品服务(政府预算)(2)'!E7</f>
        <v>行政运行</v>
      </c>
      <c r="F7" s="84">
        <f>'商品服务(政府预算)(2)'!F7</f>
        <v>5.7</v>
      </c>
      <c r="G7" s="84">
        <f>'商品服务(政府预算)(2)'!G7</f>
        <v>5.7</v>
      </c>
      <c r="H7" s="84">
        <f>'商品服务(政府预算)(2)'!H7</f>
        <v>5.3</v>
      </c>
      <c r="I7" s="84">
        <f>'商品服务(政府预算)(2)'!I7</f>
        <v>0</v>
      </c>
      <c r="J7" s="84">
        <f>'商品服务(政府预算)(2)'!J7</f>
        <v>0</v>
      </c>
      <c r="K7" s="84">
        <f>'商品服务(政府预算)(2)'!K7</f>
        <v>0</v>
      </c>
      <c r="L7" s="84">
        <f>'商品服务(政府预算)(2)'!L7</f>
        <v>0</v>
      </c>
      <c r="M7" s="84">
        <f>'商品服务(政府预算)(2)'!M7</f>
        <v>0.2</v>
      </c>
      <c r="N7" s="84">
        <f>'商品服务(政府预算)(2)'!N7</f>
        <v>0</v>
      </c>
      <c r="O7" s="84">
        <f>'商品服务(政府预算)(2)'!O7</f>
        <v>0</v>
      </c>
      <c r="P7" s="84">
        <f>'商品服务(政府预算)(2)'!P7</f>
        <v>0.2</v>
      </c>
      <c r="Q7" s="84">
        <f>'商品服务(政府预算)(2)'!Q7</f>
        <v>0</v>
      </c>
      <c r="R7" s="84">
        <f>'商品服务(政府预算)(2)'!R7</f>
        <v>0</v>
      </c>
      <c r="S7" s="84">
        <f>'商品服务(政府预算)(2)'!S7</f>
        <v>0</v>
      </c>
      <c r="T7" s="84">
        <f>'商品服务(政府预算)(2)'!T7</f>
        <v>0</v>
      </c>
    </row>
    <row r="8" spans="1:20" ht="27.75" customHeight="1">
      <c r="A8" s="84">
        <f>'商品服务(政府预算)(2)'!A8</f>
        <v>0</v>
      </c>
      <c r="B8" s="84">
        <f>'商品服务(政府预算)(2)'!B8</f>
        <v>0</v>
      </c>
      <c r="C8" s="84">
        <f>'商品服务(政府预算)(2)'!C8</f>
        <v>0</v>
      </c>
      <c r="D8" s="84">
        <f>'商品服务(政府预算)(2)'!D8</f>
        <v>0</v>
      </c>
      <c r="E8" s="84">
        <f>'商品服务(政府预算)(2)'!E8</f>
        <v>0</v>
      </c>
      <c r="F8" s="301">
        <f>'商品服务(政府预算)(2)'!F8</f>
        <v>0</v>
      </c>
      <c r="G8" s="301">
        <f>'商品服务(政府预算)(2)'!G8</f>
        <v>0</v>
      </c>
      <c r="H8" s="301">
        <f>'商品服务(政府预算)(2)'!H8</f>
        <v>0</v>
      </c>
      <c r="I8" s="301">
        <f>'商品服务(政府预算)(2)'!I8</f>
        <v>0</v>
      </c>
      <c r="J8" s="301">
        <f>'商品服务(政府预算)(2)'!J8</f>
        <v>0</v>
      </c>
      <c r="K8" s="84">
        <f>'商品服务(政府预算)(2)'!K8</f>
        <v>0</v>
      </c>
      <c r="L8" s="84">
        <f>'商品服务(政府预算)(2)'!L8</f>
        <v>0</v>
      </c>
      <c r="M8" s="84">
        <f>'商品服务(政府预算)(2)'!M8</f>
        <v>0</v>
      </c>
      <c r="N8" s="84">
        <f>'商品服务(政府预算)(2)'!N8</f>
        <v>0</v>
      </c>
      <c r="O8" s="84">
        <f>'商品服务(政府预算)(2)'!O8</f>
        <v>0</v>
      </c>
      <c r="P8" s="84">
        <f>'商品服务(政府预算)(2)'!P8</f>
        <v>0</v>
      </c>
      <c r="Q8" s="84">
        <f>'商品服务(政府预算)(2)'!Q8</f>
        <v>0</v>
      </c>
      <c r="R8" s="84">
        <f>'商品服务(政府预算)(2)'!R8</f>
        <v>0</v>
      </c>
      <c r="S8" s="84">
        <f>'商品服务(政府预算)(2)'!S8</f>
        <v>0</v>
      </c>
      <c r="T8" s="84">
        <f>'商品服务(政府预算)(2)'!T8</f>
        <v>0</v>
      </c>
    </row>
    <row r="9" spans="1:20" ht="27" customHeight="1">
      <c r="A9" s="84">
        <f>'商品服务(政府预算)(2)'!A9</f>
        <v>0</v>
      </c>
      <c r="B9" s="84">
        <f>'商品服务(政府预算)(2)'!B9</f>
        <v>0</v>
      </c>
      <c r="C9" s="84">
        <f>'商品服务(政府预算)(2)'!C9</f>
        <v>0</v>
      </c>
      <c r="D9" s="84">
        <f>'商品服务(政府预算)(2)'!D9</f>
        <v>0</v>
      </c>
      <c r="E9" s="84">
        <f>'商品服务(政府预算)(2)'!E9</f>
        <v>0</v>
      </c>
      <c r="F9" s="84">
        <f>'商品服务(政府预算)(2)'!F9</f>
        <v>0</v>
      </c>
      <c r="G9" s="84">
        <f>'商品服务(政府预算)(2)'!G9</f>
        <v>0</v>
      </c>
      <c r="H9" s="84">
        <f>'商品服务(政府预算)(2)'!H9</f>
        <v>0</v>
      </c>
      <c r="I9" s="84">
        <f>'商品服务(政府预算)(2)'!I9</f>
        <v>0</v>
      </c>
      <c r="J9" s="84">
        <f>'商品服务(政府预算)(2)'!J9</f>
        <v>0</v>
      </c>
      <c r="K9" s="84">
        <f>'商品服务(政府预算)(2)'!K9</f>
        <v>0</v>
      </c>
      <c r="L9" s="84">
        <f>'商品服务(政府预算)(2)'!L9</f>
        <v>0</v>
      </c>
      <c r="M9" s="84">
        <f>'商品服务(政府预算)(2)'!M9</f>
        <v>0</v>
      </c>
      <c r="N9" s="84">
        <f>'商品服务(政府预算)(2)'!N9</f>
        <v>0</v>
      </c>
      <c r="O9" s="84">
        <f>'商品服务(政府预算)(2)'!O9</f>
        <v>0</v>
      </c>
      <c r="P9" s="84">
        <f>'商品服务(政府预算)(2)'!P9</f>
        <v>0</v>
      </c>
      <c r="Q9" s="84">
        <f>'商品服务(政府预算)(2)'!Q9</f>
        <v>0</v>
      </c>
      <c r="R9" s="84">
        <f>'商品服务(政府预算)(2)'!R9</f>
        <v>0</v>
      </c>
      <c r="S9" s="84">
        <f>'商品服务(政府预算)(2)'!S9</f>
        <v>0</v>
      </c>
      <c r="T9" s="84">
        <f>'商品服务(政府预算)(2)'!T9</f>
        <v>0</v>
      </c>
    </row>
  </sheetData>
  <sheetProtection formatCells="0" formatColumns="0" formatRows="0"/>
  <mergeCells count="22"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2019-12-15T02:03:41Z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2052-11.1.0.9305</vt:lpwstr>
  </property>
</Properties>
</file>