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36"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'g05一般公共预算财政拨款支出决算表'!$A$1:$F$33</definedName>
    <definedName name="_xlnm.Print_Area" localSheetId="5">'g06一般公共预算财政拨款基本支出决算表'!$A$1:$I$36</definedName>
    <definedName name="_xlnm.Print_Area" localSheetId="7">'g08政府性基金预算财政拨款支出决算表'!$A$1:$I$14</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<sst xmlns="http://schemas.openxmlformats.org/spreadsheetml/2006/main" count="513" uniqueCount="317">
  <si>
    <t>收入支出决算总表</t>
  </si>
  <si>
    <t>公开01表</t>
  </si>
  <si>
    <t>部门：岳阳县交通运输局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</si>
  <si>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</si>
  <si>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</si>
  <si>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</si>
  <si>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</si>
  <si>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</si>
  <si>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</si>
  <si>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</si>
  <si>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</si>
  <si>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</si>
  <si>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</si>
  <si>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</si>
  <si>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</si>
  <si>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</si>
  <si>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</si>
  <si>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</si>
  <si>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</si>
  <si>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</si>
  <si>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三、社会保障和就业支出</t>
  </si>
  <si>
    <t>16</t>
  </si>
  <si>
    <t>四、经营收入</t>
  </si>
  <si>
    <t>4</t>
  </si>
  <si>
    <t>四、城乡社区支出</t>
  </si>
  <si>
    <t>17</t>
  </si>
  <si>
    <t>五、附属单位上缴收入</t>
  </si>
  <si>
    <t>5</t>
  </si>
  <si>
    <t>五、农林水支出</t>
  </si>
  <si>
    <t>18</t>
  </si>
  <si>
    <t>六、其他收入</t>
  </si>
  <si>
    <t>6</t>
  </si>
  <si>
    <t>六、交通运输支出</t>
  </si>
  <si>
    <t>19</t>
  </si>
  <si>
    <t xml:space="preserve"> </t>
  </si>
  <si>
    <t>7</t>
  </si>
  <si>
    <t>七、住房保障支出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</si>
  <si>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</si>
  <si>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</si>
  <si>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</si>
  <si>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</si>
  <si>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</si>
  <si>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</si>
  <si>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</si>
  <si>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</si>
  <si>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</si>
  <si>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</si>
  <si>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</si>
  <si>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</si>
  <si>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</si>
  <si>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</si>
  <si>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</si>
  <si>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</si>
  <si>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</si>
  <si>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</si>
  <si>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</si>
  <si>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</si>
  <si>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</si>
  <si>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</si>
  <si>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</si>
  <si>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</si>
  <si>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</si>
  <si>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岳阳县交通运输局</t>
  </si>
  <si>
    <t>财政拨款收入</t>
  </si>
  <si>
    <t>上级补助收入</t>
  </si>
  <si>
    <t>事业收入</t>
  </si>
  <si>
    <t>经营收入</t>
  </si>
  <si>
    <t>附属单位上缴收入</t>
  </si>
  <si>
    <t>其他收入</t>
  </si>
  <si>
    <t>功能分类科目编码</t>
  </si>
  <si>
    <t>科目名称</t>
  </si>
  <si>
    <t>栏次</t>
  </si>
  <si>
    <t>合计</t>
  </si>
  <si>
    <t>社会保障和就业支出</t>
  </si>
  <si>
    <t xml:space="preserve">  就业补助</t>
  </si>
  <si>
    <t xml:space="preserve">    职业培训补贴</t>
  </si>
  <si>
    <t>城乡社区支出</t>
  </si>
  <si>
    <t xml:space="preserve">   国有土地使用权出让收入及对应专项债务收入安排的支出</t>
  </si>
  <si>
    <t xml:space="preserve">    城市建设支出</t>
  </si>
  <si>
    <t xml:space="preserve">    农村基础设施建设支出</t>
  </si>
  <si>
    <t>农林水支出</t>
  </si>
  <si>
    <r>
      <rPr>
        <sz val="12"/>
        <rFont val="宋体"/>
        <family val="0"/>
      </rPr>
      <t xml:space="preserve"> </t>
    </r>
    <r>
      <rPr>
        <sz val="12"/>
        <rFont val="宋体"/>
        <family val="0"/>
      </rPr>
      <t xml:space="preserve"> 农业</t>
    </r>
  </si>
  <si>
    <t xml:space="preserve">    农村道路建设</t>
  </si>
  <si>
    <t>交通运输支出</t>
  </si>
  <si>
    <r>
      <rPr>
        <sz val="12"/>
        <rFont val="宋体"/>
        <family val="0"/>
      </rPr>
      <t xml:space="preserve"> </t>
    </r>
    <r>
      <rPr>
        <sz val="12"/>
        <rFont val="宋体"/>
        <family val="0"/>
      </rPr>
      <t xml:space="preserve"> 公路水路运输</t>
    </r>
  </si>
  <si>
    <r>
      <rPr>
        <sz val="12"/>
        <rFont val="宋体"/>
        <family val="0"/>
      </rPr>
      <t xml:space="preserve"> </t>
    </r>
    <r>
      <rPr>
        <sz val="12"/>
        <rFont val="宋体"/>
        <family val="0"/>
      </rPr>
      <t xml:space="preserve">   行政运行</t>
    </r>
  </si>
  <si>
    <t xml:space="preserve">    机关服务</t>
  </si>
  <si>
    <r>
      <rPr>
        <sz val="12"/>
        <rFont val="宋体"/>
        <family val="0"/>
      </rPr>
      <t xml:space="preserve"> </t>
    </r>
    <r>
      <rPr>
        <sz val="12"/>
        <rFont val="宋体"/>
        <family val="0"/>
      </rPr>
      <t xml:space="preserve">   公路建设</t>
    </r>
  </si>
  <si>
    <r>
      <rPr>
        <sz val="12"/>
        <rFont val="宋体"/>
        <family val="0"/>
      </rPr>
      <t xml:space="preserve"> </t>
    </r>
    <r>
      <rPr>
        <sz val="12"/>
        <rFont val="宋体"/>
        <family val="0"/>
      </rPr>
      <t xml:space="preserve">   公路养护</t>
    </r>
  </si>
  <si>
    <r>
      <rPr>
        <sz val="12"/>
        <rFont val="宋体"/>
        <family val="0"/>
      </rPr>
      <t xml:space="preserve"> </t>
    </r>
    <r>
      <rPr>
        <sz val="12"/>
        <rFont val="宋体"/>
        <family val="0"/>
      </rPr>
      <t xml:space="preserve">   交通运输信息化建设</t>
    </r>
  </si>
  <si>
    <r>
      <rPr>
        <sz val="12"/>
        <rFont val="宋体"/>
        <family val="0"/>
      </rPr>
      <t xml:space="preserve"> </t>
    </r>
    <r>
      <rPr>
        <sz val="12"/>
        <rFont val="宋体"/>
        <family val="0"/>
      </rPr>
      <t xml:space="preserve">   公路和运输安全</t>
    </r>
  </si>
  <si>
    <r>
      <rPr>
        <sz val="12"/>
        <rFont val="宋体"/>
        <family val="0"/>
      </rPr>
      <t xml:space="preserve"> </t>
    </r>
    <r>
      <rPr>
        <sz val="12"/>
        <rFont val="宋体"/>
        <family val="0"/>
      </rPr>
      <t xml:space="preserve">   公路运输管理</t>
    </r>
  </si>
  <si>
    <r>
      <rPr>
        <sz val="12"/>
        <rFont val="宋体"/>
        <family val="0"/>
      </rPr>
      <t xml:space="preserve"> </t>
    </r>
    <r>
      <rPr>
        <sz val="12"/>
        <rFont val="宋体"/>
        <family val="0"/>
      </rPr>
      <t xml:space="preserve">   公路和运输技术标准化建设</t>
    </r>
  </si>
  <si>
    <r>
      <rPr>
        <sz val="12"/>
        <rFont val="宋体"/>
        <family val="0"/>
      </rPr>
      <t xml:space="preserve"> </t>
    </r>
    <r>
      <rPr>
        <sz val="12"/>
        <rFont val="宋体"/>
        <family val="0"/>
      </rPr>
      <t xml:space="preserve">   航道维护</t>
    </r>
  </si>
  <si>
    <r>
      <rPr>
        <sz val="12"/>
        <rFont val="宋体"/>
        <family val="0"/>
      </rPr>
      <t xml:space="preserve"> </t>
    </r>
    <r>
      <rPr>
        <sz val="12"/>
        <rFont val="宋体"/>
        <family val="0"/>
      </rPr>
      <t xml:space="preserve">   其他公路水路运输支出</t>
    </r>
  </si>
  <si>
    <t xml:space="preserve">  成品油价格改革对交通运输的补贴</t>
  </si>
  <si>
    <t xml:space="preserve">    对农村道路客运的补贴</t>
  </si>
  <si>
    <t xml:space="preserve">    成品油价格改革补贴其他支出</t>
  </si>
  <si>
    <t>住房保障支出</t>
  </si>
  <si>
    <t xml:space="preserve">  保障性安居工程支出</t>
  </si>
  <si>
    <r>
      <rPr>
        <sz val="12"/>
        <rFont val="宋体"/>
        <family val="0"/>
      </rPr>
      <t xml:space="preserve"> </t>
    </r>
    <r>
      <rPr>
        <sz val="12"/>
        <rFont val="宋体"/>
        <family val="0"/>
      </rPr>
      <t xml:space="preserve">   其他保障性安居工程支出</t>
    </r>
  </si>
  <si>
    <t>其他支出</t>
  </si>
  <si>
    <r>
      <rPr>
        <sz val="12"/>
        <rFont val="宋体"/>
        <family val="0"/>
      </rPr>
      <t xml:space="preserve"> </t>
    </r>
    <r>
      <rPr>
        <sz val="12"/>
        <rFont val="宋体"/>
        <family val="0"/>
      </rPr>
      <t xml:space="preserve"> 其他支出</t>
    </r>
  </si>
  <si>
    <r>
      <rPr>
        <sz val="12"/>
        <rFont val="宋体"/>
        <family val="0"/>
      </rPr>
      <t xml:space="preserve"> </t>
    </r>
    <r>
      <rPr>
        <sz val="12"/>
        <rFont val="宋体"/>
        <family val="0"/>
      </rPr>
      <t xml:space="preserve">   其他支出</t>
    </r>
  </si>
  <si>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</si>
  <si>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</si>
  <si>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</si>
  <si>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</si>
  <si>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</si>
  <si>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</si>
  <si>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</si>
  <si>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</si>
  <si>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</si>
  <si>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</si>
  <si>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</si>
  <si>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</si>
  <si>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</si>
  <si>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</si>
  <si>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</si>
  <si>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</si>
  <si>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</si>
  <si>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</si>
  <si>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</si>
  <si>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</si>
  <si>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</si>
  <si>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</si>
  <si>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family val="0"/>
      </rPr>
      <t>公开0</t>
    </r>
    <r>
      <rPr>
        <sz val="10"/>
        <color indexed="8"/>
        <rFont val="宋体"/>
        <family val="0"/>
      </rPr>
      <t>5</t>
    </r>
    <r>
      <rPr>
        <sz val="10"/>
        <color indexed="8"/>
        <rFont val="宋体"/>
        <family val="0"/>
      </rPr>
      <t>表</t>
    </r>
  </si>
  <si>
    <r>
      <rPr>
        <sz val="12"/>
        <rFont val="宋体"/>
        <family val="0"/>
      </rP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</si>
  <si>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</si>
  <si>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</si>
  <si>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</si>
  <si>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</si>
  <si>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</si>
  <si>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</si>
  <si>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</si>
  <si>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</si>
  <si>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</si>
  <si>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</si>
  <si>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</si>
  <si>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</si>
  <si>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</si>
  <si>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</si>
  <si>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</si>
  <si>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</si>
  <si>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</si>
  <si>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</si>
  <si>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</si>
  <si>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</si>
  <si>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</si>
  <si>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</si>
  <si>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</si>
  <si>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</si>
  <si>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</si>
  <si>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</si>
  <si>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</si>
  <si>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</si>
  <si>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</si>
  <si>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</si>
  <si>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</si>
  <si>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</si>
  <si>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</si>
  <si>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</si>
  <si>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</si>
  <si>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</si>
  <si>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</si>
  <si>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</si>
  <si>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</si>
  <si>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</si>
  <si>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</si>
  <si>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</si>
  <si>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</si>
  <si>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</si>
  <si>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</si>
  <si>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</si>
  <si>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</si>
  <si>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</si>
  <si>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</si>
  <si>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</si>
  <si>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</si>
  <si>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</si>
  <si>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</si>
  <si>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</si>
  <si>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</si>
  <si>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</si>
  <si>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</si>
  <si>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</si>
  <si>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</si>
  <si>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</si>
  <si>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</si>
  <si>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</si>
  <si>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</si>
  <si>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</si>
  <si>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</si>
  <si>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</si>
  <si>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</si>
  <si>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</si>
  <si>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</si>
  <si>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</si>
  <si>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</si>
  <si>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</si>
  <si>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</si>
  <si>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</si>
  <si>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</si>
  <si>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</si>
  <si>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</si>
  <si>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</si>
  <si>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</si>
  <si>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</si>
  <si>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</si>
  <si>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</si>
  <si>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</si>
  <si>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</si>
  <si>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</si>
  <si>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</si>
  <si>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</si>
  <si>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</si>
  <si>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</si>
  <si>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</si>
  <si>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</si>
  <si>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</si>
  <si>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</si>
  <si>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</si>
  <si>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</si>
  <si>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</si>
  <si>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</si>
  <si>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</si>
  <si>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</si>
  <si>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</si>
  <si>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</si>
  <si>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</si>
  <si>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</si>
  <si>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</si>
  <si>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</si>
  <si>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</si>
  <si>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</si>
  <si>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</si>
  <si>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</si>
  <si>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</si>
  <si>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</si>
  <si>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</si>
  <si>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</si>
  <si>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</si>
  <si>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</si>
  <si>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</si>
  <si>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</si>
  <si>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</si>
  <si>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</si>
  <si>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</si>
  <si>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</si>
  <si>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</si>
  <si>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</si>
  <si>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</si>
  <si>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</si>
  <si>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</si>
  <si>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</si>
  <si>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</si>
  <si>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</si>
  <si>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</si>
  <si>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</si>
  <si>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</si>
  <si>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</si>
  <si>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</si>
  <si>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</si>
  <si>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</si>
  <si>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</si>
  <si>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</si>
  <si>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</si>
  <si>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</si>
  <si>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</si>
  <si>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</si>
  <si>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</si>
  <si>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</si>
  <si>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</si>
  <si>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</si>
  <si>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</si>
  <si>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</si>
  <si>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</si>
  <si>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</si>
  <si>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</si>
  <si>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</si>
  <si>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</si>
  <si>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</si>
  <si>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</si>
  <si>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</si>
  <si>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</si>
  <si>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</si>
  <si>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</si>
  <si>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</si>
  <si>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</si>
  <si>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</si>
  <si>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</si>
  <si>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</si>
  <si>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</si>
  <si>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</si>
  <si>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</si>
  <si>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</si>
  <si>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</si>
  <si>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</si>
  <si>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</si>
  <si>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</si>
  <si>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</si>
  <si>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</si>
  <si>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</si>
  <si>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family val="0"/>
      </rP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</si>
  <si>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</si>
  <si>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</si>
  <si>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</si>
  <si>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</si>
  <si>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</si>
  <si>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</si>
  <si>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rPr>
        <sz val="12"/>
        <rFont val="宋体"/>
        <family val="0"/>
      </rP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</si>
  <si>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</si>
  <si>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rPr>
        <sz val="10"/>
        <color indexed="8"/>
        <rFont val="宋体"/>
        <family val="0"/>
      </rP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</si>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</sst>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⓿"/>
    <numFmt numFmtId="179" formatCode="#,##0.00_ "/>
  </numFmts>
  <fonts count="55">
    <font>
      <sz val="12"/>
      <name val="宋体"/>
      <family val="0"/>
    </font>
    <font>
      <sz val="16"/>
      <name val="宋体"/>
      <family val="0"/>
    </font>
    <font>
      <sz val="10"/>
      <name val="宋体"/>
      <family val="0"/>
    </font>
    <font>
      <b/>
      <sz val="12"/>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sz val="11"/>
      <color indexed="20"/>
      <name val="宋体"/>
      <family val="0"/>
    </font>
    <font>
      <sz val="11"/>
      <color indexed="9"/>
      <name val="宋体"/>
      <family val="0"/>
    </font>
    <font>
      <b/>
      <sz val="11"/>
      <color indexed="9"/>
      <name val="宋体"/>
      <family val="0"/>
    </font>
    <font>
      <sz val="11"/>
      <color indexed="17"/>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0"/>
      <name val="宋体"/>
      <family val="0"/>
    </font>
    <font>
      <sz val="11"/>
      <color indexed="19"/>
      <name val="宋体"/>
      <family val="0"/>
    </font>
    <font>
      <b/>
      <sz val="13"/>
      <color indexed="62"/>
      <name val="宋体"/>
      <family val="0"/>
    </font>
    <font>
      <sz val="11"/>
      <color indexed="16"/>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0"/>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top style="medium"/>
      <bottom/>
    </border>
    <border>
      <left style="thin"/>
      <right style="thin"/>
      <top style="medium"/>
      <bottom/>
    </border>
    <border>
      <left style="thin"/>
      <right/>
      <top style="medium"/>
      <bottom style="thin"/>
    </border>
    <border>
      <left/>
      <right/>
      <top style="medium"/>
      <bottom style="thin"/>
    </border>
    <border>
      <left style="medium"/>
      <right style="thin"/>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bottom style="thin"/>
    </border>
    <border>
      <left/>
      <right/>
      <top/>
      <bottom style="thin"/>
    </border>
    <border>
      <left/>
      <right style="thin"/>
      <top/>
      <bottom style="thin"/>
    </border>
    <border>
      <left/>
      <right/>
      <top style="medium"/>
      <bottom/>
    </border>
    <border>
      <left style="thin"/>
      <right style="medium"/>
      <top style="medium"/>
      <bottom/>
    </border>
    <border>
      <left style="thin"/>
      <right style="medium"/>
      <top/>
      <bottom/>
    </border>
    <border>
      <left style="thin"/>
      <right style="medium"/>
      <top/>
      <bottom style="thin"/>
    </border>
    <border>
      <left style="thin"/>
      <right style="medium"/>
      <top style="thin"/>
      <bottom style="thin"/>
    </border>
    <border>
      <left style="medium"/>
      <right/>
      <top style="medium"/>
      <bottom style="thin"/>
    </border>
    <border>
      <left/>
      <right style="thin"/>
      <top style="medium"/>
      <bottom style="thin"/>
    </border>
    <border>
      <left style="medium"/>
      <right style="thin"/>
      <top style="thin"/>
      <bottom/>
    </border>
    <border>
      <left style="thin"/>
      <right style="thin"/>
      <top style="thin"/>
      <bottom/>
    </border>
    <border>
      <left/>
      <right style="thin"/>
      <top style="thin"/>
      <bottom/>
    </border>
    <border>
      <left style="medium"/>
      <right style="thin"/>
      <top/>
      <bottom style="thin"/>
    </border>
    <border>
      <left style="medium"/>
      <right style="thin"/>
      <top style="thin"/>
      <bottom style="medium"/>
    </border>
    <border>
      <left style="thin"/>
      <right style="thin"/>
      <top style="thin"/>
      <bottom style="medium"/>
    </border>
    <border>
      <left/>
      <right style="medium"/>
      <top style="medium"/>
      <bottom style="thin"/>
    </border>
    <border>
      <left style="thin"/>
      <right style="medium"/>
      <top style="thin"/>
      <bottom/>
    </border>
    <border>
      <left style="thin"/>
      <right/>
      <top style="thin"/>
      <bottom style="medium"/>
    </border>
    <border>
      <left style="thin"/>
      <right style="medium"/>
      <top style="thin"/>
      <bottom style="medium"/>
    </border>
    <border>
      <left style="thin"/>
      <right style="medium"/>
      <top style="medium"/>
      <bottom style="thin"/>
    </border>
    <border>
      <left/>
      <right style="medium"/>
      <top style="thin"/>
      <bottom style="thin"/>
    </border>
    <border>
      <left style="medium"/>
      <right/>
      <top style="thin"/>
      <bottom/>
    </border>
    <border>
      <left style="thin"/>
      <right/>
      <top style="thin"/>
      <bottom/>
    </border>
    <border>
      <left/>
      <right/>
      <top style="thin"/>
      <bottom/>
    </border>
    <border>
      <left/>
      <right style="medium"/>
      <top style="thin"/>
      <bottom/>
    </border>
    <border>
      <left style="medium"/>
      <right/>
      <top style="thin"/>
      <bottom style="medium"/>
    </border>
    <border>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0" fontId="14" fillId="4" borderId="0" applyNumberFormat="0" applyBorder="0" applyAlignment="0" applyProtection="0"/>
    <xf numFmtId="41" fontId="3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34" fillId="0" borderId="0" applyFont="0" applyFill="0" applyBorder="0" applyAlignment="0" applyProtection="0"/>
    <xf numFmtId="0" fontId="38" fillId="7" borderId="0" applyNumberFormat="0" applyBorder="0" applyAlignment="0" applyProtection="0"/>
    <xf numFmtId="0" fontId="39" fillId="0" borderId="0" applyNumberFormat="0" applyFill="0" applyBorder="0" applyAlignment="0" applyProtection="0"/>
    <xf numFmtId="0" fontId="14" fillId="4" borderId="0" applyNumberFormat="0" applyBorder="0" applyAlignment="0" applyProtection="0"/>
    <xf numFmtId="9" fontId="34" fillId="0" borderId="0" applyFont="0" applyFill="0" applyBorder="0" applyAlignment="0" applyProtection="0"/>
    <xf numFmtId="0" fontId="40" fillId="0" borderId="0" applyNumberFormat="0" applyFill="0" applyBorder="0" applyAlignment="0" applyProtection="0"/>
    <xf numFmtId="0" fontId="3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8" fillId="0" borderId="0">
      <alignment/>
      <protection/>
    </xf>
    <xf numFmtId="0" fontId="46" fillId="0" borderId="3" applyNumberFormat="0" applyFill="0" applyAlignment="0" applyProtection="0"/>
    <xf numFmtId="0" fontId="38" fillId="10" borderId="0" applyNumberFormat="0" applyBorder="0" applyAlignment="0" applyProtection="0"/>
    <xf numFmtId="0" fontId="41" fillId="0" borderId="4" applyNumberFormat="0" applyFill="0" applyAlignment="0" applyProtection="0"/>
    <xf numFmtId="0" fontId="38" fillId="11" borderId="0" applyNumberFormat="0" applyBorder="0" applyAlignment="0" applyProtection="0"/>
    <xf numFmtId="0" fontId="47" fillId="12" borderId="5" applyNumberFormat="0" applyAlignment="0" applyProtection="0"/>
    <xf numFmtId="0" fontId="48" fillId="12" borderId="1" applyNumberFormat="0" applyAlignment="0" applyProtection="0"/>
    <xf numFmtId="0" fontId="14" fillId="4" borderId="0" applyNumberFormat="0" applyBorder="0" applyAlignment="0" applyProtection="0"/>
    <xf numFmtId="0" fontId="49" fillId="13" borderId="6"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5" fillId="0" borderId="0">
      <alignment vertical="center"/>
      <protection/>
    </xf>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3" fillId="0" borderId="0">
      <alignment/>
      <protection/>
    </xf>
  </cellStyleXfs>
  <cellXfs count="271">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3" fillId="0" borderId="0" xfId="80" applyFont="1" applyAlignment="1">
      <alignment horizontal="center"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5" fillId="35" borderId="0" xfId="15" applyFont="1" applyFill="1" applyAlignment="1">
      <alignment horizontal="left" vertical="center"/>
      <protection/>
    </xf>
    <xf numFmtId="0" fontId="2" fillId="35" borderId="9"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3" fillId="0" borderId="26" xfId="80" applyFont="1" applyBorder="1" applyAlignment="1">
      <alignment horizontal="center" vertical="center" wrapText="1"/>
      <protection/>
    </xf>
    <xf numFmtId="0" fontId="3" fillId="0" borderId="27" xfId="80" applyFont="1" applyBorder="1" applyAlignment="1">
      <alignment horizontal="center" vertical="center" wrapText="1"/>
      <protection/>
    </xf>
    <xf numFmtId="0" fontId="3" fillId="0" borderId="28" xfId="80" applyFont="1" applyBorder="1" applyAlignment="1">
      <alignment horizontal="center" vertical="center" wrapText="1"/>
      <protection/>
    </xf>
    <xf numFmtId="4" fontId="3" fillId="0" borderId="17" xfId="80" applyNumberFormat="1" applyFont="1" applyFill="1" applyBorder="1" applyAlignment="1">
      <alignment horizontal="right" vertical="center" wrapText="1"/>
      <protection/>
    </xf>
    <xf numFmtId="176" fontId="3" fillId="35" borderId="16" xfId="0" applyNumberFormat="1" applyFont="1" applyFill="1" applyBorder="1" applyAlignment="1">
      <alignment horizontal="left" vertical="center"/>
    </xf>
    <xf numFmtId="176" fontId="3" fillId="35" borderId="17" xfId="0" applyNumberFormat="1" applyFont="1" applyFill="1" applyBorder="1" applyAlignment="1">
      <alignment horizontal="left" vertical="center"/>
    </xf>
    <xf numFmtId="177" fontId="3" fillId="35" borderId="17" xfId="0" applyNumberFormat="1" applyFont="1" applyFill="1" applyBorder="1" applyAlignment="1">
      <alignment horizontal="left" vertical="center"/>
    </xf>
    <xf numFmtId="176" fontId="0" fillId="35" borderId="16" xfId="0" applyNumberFormat="1" applyFill="1" applyBorder="1" applyAlignment="1">
      <alignment horizontal="left" vertical="center"/>
    </xf>
    <xf numFmtId="176" fontId="0" fillId="35" borderId="17" xfId="0" applyNumberFormat="1" applyFill="1" applyBorder="1" applyAlignment="1">
      <alignment horizontal="left" vertical="center"/>
    </xf>
    <xf numFmtId="177" fontId="0" fillId="35" borderId="17" xfId="0" applyNumberFormat="1" applyFont="1" applyFill="1" applyBorder="1" applyAlignment="1">
      <alignment horizontal="left" vertical="center"/>
    </xf>
    <xf numFmtId="4" fontId="0" fillId="0" borderId="17" xfId="80" applyNumberFormat="1" applyFont="1" applyFill="1" applyBorder="1" applyAlignment="1">
      <alignment horizontal="right" vertical="center" wrapText="1"/>
      <protection/>
    </xf>
    <xf numFmtId="0" fontId="0" fillId="0" borderId="0" xfId="80" applyFont="1" applyAlignment="1">
      <alignment horizontal="right" vertical="center" wrapText="1"/>
      <protection/>
    </xf>
    <xf numFmtId="4" fontId="0" fillId="0" borderId="25" xfId="80" applyNumberFormat="1" applyFont="1" applyFill="1" applyBorder="1" applyAlignment="1">
      <alignment horizontal="righ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Border="1" applyAlignment="1">
      <alignment horizontal="center" vertical="center" wrapText="1"/>
      <protection/>
    </xf>
    <xf numFmtId="4" fontId="3" fillId="0" borderId="33" xfId="80" applyNumberFormat="1" applyFont="1" applyFill="1" applyBorder="1" applyAlignment="1">
      <alignment horizontal="right" vertical="center" wrapText="1"/>
      <protection/>
    </xf>
    <xf numFmtId="4" fontId="0" fillId="0" borderId="33" xfId="80" applyNumberFormat="1" applyFont="1" applyFill="1" applyBorder="1" applyAlignment="1">
      <alignment horizontal="right" vertical="center" wrapText="1"/>
      <protection/>
    </xf>
    <xf numFmtId="0" fontId="0" fillId="0" borderId="0" xfId="80" applyFont="1" applyAlignment="1">
      <alignment vertical="center" wrapText="1"/>
      <protection/>
    </xf>
    <xf numFmtId="0" fontId="6" fillId="0" borderId="34"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35" xfId="80" applyFont="1" applyFill="1" applyBorder="1" applyAlignment="1">
      <alignment horizontal="center" vertical="center" wrapText="1"/>
      <protection/>
    </xf>
    <xf numFmtId="0" fontId="6" fillId="0" borderId="14" xfId="80" applyFont="1" applyFill="1" applyBorder="1" applyAlignment="1">
      <alignment horizontal="center" vertical="center" wrapText="1"/>
      <protection/>
    </xf>
    <xf numFmtId="0" fontId="6" fillId="0" borderId="36" xfId="80" applyFont="1" applyFill="1" applyBorder="1" applyAlignment="1">
      <alignment horizontal="center" vertical="center" wrapText="1"/>
      <protection/>
    </xf>
    <xf numFmtId="0" fontId="6" fillId="0" borderId="37"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23"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17" xfId="80" applyFont="1" applyFill="1" applyBorder="1" applyAlignment="1">
      <alignment horizontal="center" vertical="center" wrapText="1"/>
      <protection/>
    </xf>
    <xf numFmtId="0" fontId="6" fillId="0" borderId="38" xfId="80" applyFont="1" applyFill="1" applyBorder="1" applyAlignment="1">
      <alignment horizontal="center" vertical="center" wrapText="1"/>
      <protection/>
    </xf>
    <xf numFmtId="0" fontId="6" fillId="0" borderId="39" xfId="80" applyFont="1" applyFill="1" applyBorder="1" applyAlignment="1">
      <alignment horizontal="center" vertical="center" wrapText="1"/>
      <protection/>
    </xf>
    <xf numFmtId="0" fontId="6" fillId="0" borderId="21" xfId="80" applyFont="1" applyFill="1" applyBorder="1" applyAlignment="1">
      <alignment horizontal="center" vertical="center" wrapText="1"/>
      <protection/>
    </xf>
    <xf numFmtId="0" fontId="6" fillId="0" borderId="28" xfId="80" applyFont="1" applyFill="1" applyBorder="1" applyAlignment="1">
      <alignment horizontal="center" vertical="center" wrapText="1"/>
      <protection/>
    </xf>
    <xf numFmtId="0" fontId="6" fillId="0" borderId="16" xfId="80" applyFont="1" applyBorder="1" applyAlignment="1">
      <alignment horizontal="center" vertical="center" wrapText="1"/>
      <protection/>
    </xf>
    <xf numFmtId="0" fontId="6" fillId="0" borderId="17" xfId="80" applyFont="1" applyBorder="1" applyAlignment="1">
      <alignment horizontal="center" vertical="center" wrapText="1"/>
      <protection/>
    </xf>
    <xf numFmtId="178" fontId="6" fillId="0" borderId="40" xfId="80" applyNumberFormat="1" applyFont="1" applyFill="1" applyBorder="1" applyAlignment="1">
      <alignment vertical="center" wrapText="1"/>
      <protection/>
    </xf>
    <xf numFmtId="0" fontId="6" fillId="0" borderId="41" xfId="80" applyFont="1" applyFill="1" applyBorder="1" applyAlignment="1">
      <alignment vertical="center" wrapText="1"/>
      <protection/>
    </xf>
    <xf numFmtId="177" fontId="6" fillId="0" borderId="41" xfId="80" applyNumberFormat="1" applyFont="1" applyFill="1" applyBorder="1" applyAlignment="1">
      <alignment vertical="center" wrapText="1"/>
      <protection/>
    </xf>
    <xf numFmtId="0" fontId="6" fillId="0" borderId="42" xfId="80" applyFont="1" applyFill="1" applyBorder="1" applyAlignment="1">
      <alignment horizontal="center" vertical="center" wrapText="1"/>
      <protection/>
    </xf>
    <xf numFmtId="0" fontId="6" fillId="0" borderId="43" xfId="80" applyFont="1" applyFill="1" applyBorder="1" applyAlignment="1">
      <alignment horizontal="center" vertical="center" wrapText="1"/>
      <protection/>
    </xf>
    <xf numFmtId="0" fontId="6" fillId="0" borderId="32" xfId="80" applyFont="1" applyFill="1" applyBorder="1" applyAlignment="1">
      <alignment horizontal="center" vertical="center" wrapText="1"/>
      <protection/>
    </xf>
    <xf numFmtId="0" fontId="6" fillId="0" borderId="33" xfId="80" applyFont="1" applyBorder="1" applyAlignment="1">
      <alignment horizontal="center" vertical="center" wrapText="1"/>
      <protection/>
    </xf>
    <xf numFmtId="0" fontId="6" fillId="0" borderId="44" xfId="80" applyFont="1" applyFill="1" applyBorder="1" applyAlignment="1">
      <alignment vertical="center" wrapText="1"/>
      <protection/>
    </xf>
    <xf numFmtId="0" fontId="6" fillId="0" borderId="45"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 fillId="0" borderId="0" xfId="40" applyFont="1" applyAlignment="1">
      <alignment vertical="center"/>
      <protection/>
    </xf>
    <xf numFmtId="0" fontId="8" fillId="0" borderId="0" xfId="40" applyFont="1" applyAlignment="1">
      <alignment vertical="center"/>
      <protection/>
    </xf>
    <xf numFmtId="0" fontId="5" fillId="0" borderId="10" xfId="40" applyFont="1" applyFill="1" applyBorder="1" applyAlignment="1">
      <alignment horizontal="center" vertical="center" shrinkToFit="1"/>
      <protection/>
    </xf>
    <xf numFmtId="0" fontId="5" fillId="0" borderId="11" xfId="40" applyFont="1" applyFill="1" applyBorder="1" applyAlignment="1">
      <alignment horizontal="center" vertical="center" shrinkToFit="1"/>
      <protection/>
    </xf>
    <xf numFmtId="0" fontId="5" fillId="0" borderId="16" xfId="40" applyFont="1" applyFill="1" applyBorder="1" applyAlignment="1">
      <alignment horizontal="center" vertical="center" wrapText="1" shrinkToFit="1"/>
      <protection/>
    </xf>
    <xf numFmtId="0" fontId="5" fillId="0" borderId="17" xfId="40" applyFont="1" applyFill="1" applyBorder="1" applyAlignment="1">
      <alignment horizontal="center" vertical="center" wrapText="1" shrinkToFit="1"/>
      <protection/>
    </xf>
    <xf numFmtId="0" fontId="5" fillId="0" borderId="16" xfId="40" applyFont="1" applyFill="1" applyBorder="1" applyAlignment="1">
      <alignment horizontal="left" vertical="center" shrinkToFit="1"/>
      <protection/>
    </xf>
    <xf numFmtId="0" fontId="5" fillId="0" borderId="17" xfId="40" applyFont="1" applyFill="1" applyBorder="1" applyAlignment="1">
      <alignment horizontal="left" vertical="center" shrinkToFit="1"/>
      <protection/>
    </xf>
    <xf numFmtId="179" fontId="8" fillId="0" borderId="17" xfId="40" applyNumberFormat="1" applyFont="1" applyFill="1" applyBorder="1" applyAlignment="1">
      <alignment horizontal="right" vertical="center" shrinkToFit="1"/>
      <protection/>
    </xf>
    <xf numFmtId="179" fontId="54" fillId="0" borderId="17" xfId="40" applyNumberFormat="1" applyFont="1" applyFill="1" applyBorder="1" applyAlignment="1">
      <alignment horizontal="right" vertical="center" shrinkToFit="1"/>
      <protection/>
    </xf>
    <xf numFmtId="0" fontId="5" fillId="0" borderId="40" xfId="40" applyFont="1" applyFill="1" applyBorder="1" applyAlignment="1">
      <alignment horizontal="center" vertical="center" shrinkToFit="1"/>
      <protection/>
    </xf>
    <xf numFmtId="0" fontId="5" fillId="0" borderId="41" xfId="40" applyFont="1" applyFill="1" applyBorder="1" applyAlignment="1">
      <alignment horizontal="center" vertical="center" shrinkToFit="1"/>
      <protection/>
    </xf>
    <xf numFmtId="179" fontId="8" fillId="0" borderId="41" xfId="40" applyNumberFormat="1" applyFont="1" applyFill="1" applyBorder="1" applyAlignment="1">
      <alignment horizontal="right" vertical="center" shrinkToFit="1"/>
      <protection/>
    </xf>
    <xf numFmtId="0" fontId="10"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6" xfId="40" applyFont="1" applyFill="1" applyBorder="1" applyAlignment="1">
      <alignment horizontal="center" vertical="center" shrinkToFit="1"/>
      <protection/>
    </xf>
    <xf numFmtId="0" fontId="5" fillId="0" borderId="33" xfId="40" applyFont="1" applyFill="1" applyBorder="1" applyAlignment="1">
      <alignment horizontal="center" vertical="center" wrapText="1" shrinkToFit="1"/>
      <protection/>
    </xf>
    <xf numFmtId="179" fontId="8" fillId="0" borderId="33" xfId="40" applyNumberFormat="1" applyFont="1" applyFill="1" applyBorder="1" applyAlignment="1">
      <alignment horizontal="right" vertical="center" shrinkToFit="1"/>
      <protection/>
    </xf>
    <xf numFmtId="179" fontId="8" fillId="0" borderId="45" xfId="40" applyNumberFormat="1" applyFont="1" applyFill="1" applyBorder="1" applyAlignment="1">
      <alignment horizontal="right" vertical="center" shrinkToFit="1"/>
      <protection/>
    </xf>
    <xf numFmtId="0" fontId="3" fillId="0" borderId="0" xfId="80" applyFont="1" applyAlignment="1">
      <alignment vertical="center" wrapText="1"/>
      <protection/>
    </xf>
    <xf numFmtId="0" fontId="0" fillId="0" borderId="42" xfId="80" applyFont="1" applyFill="1" applyBorder="1" applyAlignment="1">
      <alignment horizontal="center" vertical="center" wrapText="1"/>
      <protection/>
    </xf>
    <xf numFmtId="0" fontId="3" fillId="0" borderId="16" xfId="80" applyFont="1" applyBorder="1" applyAlignment="1">
      <alignment horizontal="center" vertical="center" wrapText="1"/>
      <protection/>
    </xf>
    <xf numFmtId="0" fontId="3" fillId="0" borderId="17" xfId="80" applyFont="1" applyBorder="1" applyAlignment="1">
      <alignment horizontal="center" vertical="center" wrapText="1"/>
      <protection/>
    </xf>
    <xf numFmtId="176" fontId="0" fillId="35" borderId="16" xfId="0" applyNumberFormat="1" applyFont="1" applyFill="1" applyBorder="1" applyAlignment="1">
      <alignment horizontal="left" vertical="center"/>
    </xf>
    <xf numFmtId="176" fontId="0" fillId="35" borderId="17" xfId="0" applyNumberFormat="1" applyFon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0" xfId="15" applyNumberFormat="1" applyFont="1" applyFill="1" applyBorder="1" applyAlignment="1">
      <alignment horizontal="center" vertical="center"/>
      <protection/>
    </xf>
    <xf numFmtId="177" fontId="0" fillId="35" borderId="11" xfId="15" applyNumberFormat="1" applyFont="1" applyFill="1" applyBorder="1" applyAlignment="1">
      <alignment horizontal="center" vertical="center"/>
      <protection/>
    </xf>
    <xf numFmtId="177" fontId="0" fillId="35" borderId="14" xfId="15" applyNumberFormat="1" applyFont="1" applyFill="1" applyBorder="1" applyAlignment="1">
      <alignment horizontal="center" vertical="center"/>
      <protection/>
    </xf>
    <xf numFmtId="177" fontId="0" fillId="35" borderId="46" xfId="15" applyNumberFormat="1" applyFont="1" applyFill="1" applyBorder="1" applyAlignment="1">
      <alignment horizontal="center" vertical="center"/>
      <protection/>
    </xf>
    <xf numFmtId="177" fontId="0" fillId="35" borderId="16"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33" xfId="15" applyNumberFormat="1" applyFont="1" applyFill="1" applyBorder="1" applyAlignment="1">
      <alignment horizontal="center" vertical="center" wrapText="1"/>
      <protection/>
    </xf>
    <xf numFmtId="49" fontId="0" fillId="35" borderId="17" xfId="15" applyNumberFormat="1" applyFont="1" applyFill="1" applyBorder="1" applyAlignment="1">
      <alignment horizontal="center" vertical="center"/>
      <protection/>
    </xf>
    <xf numFmtId="49" fontId="0" fillId="35" borderId="33" xfId="15" applyNumberFormat="1" applyFont="1" applyFill="1" applyBorder="1" applyAlignment="1">
      <alignment horizontal="center" vertical="center"/>
      <protection/>
    </xf>
    <xf numFmtId="177" fontId="6" fillId="0" borderId="16" xfId="15" applyNumberFormat="1" applyFont="1" applyFill="1" applyBorder="1" applyAlignment="1">
      <alignment horizontal="left" vertical="center"/>
      <protection/>
    </xf>
    <xf numFmtId="177" fontId="6" fillId="35" borderId="17" xfId="15" applyNumberFormat="1" applyFont="1" applyFill="1" applyBorder="1" applyAlignment="1">
      <alignment horizontal="center" vertical="center"/>
      <protection/>
    </xf>
    <xf numFmtId="179" fontId="6" fillId="0" borderId="17" xfId="15" applyNumberFormat="1" applyFont="1" applyFill="1" applyBorder="1" applyAlignment="1">
      <alignment horizontal="right" vertical="center"/>
      <protection/>
    </xf>
    <xf numFmtId="177" fontId="6" fillId="35" borderId="17" xfId="15" applyNumberFormat="1" applyFont="1" applyFill="1" applyBorder="1" applyAlignment="1">
      <alignment horizontal="left" vertical="center"/>
      <protection/>
    </xf>
    <xf numFmtId="0" fontId="6" fillId="35" borderId="17" xfId="15" applyNumberFormat="1" applyFont="1" applyFill="1" applyBorder="1" applyAlignment="1">
      <alignment horizontal="center" vertical="center"/>
      <protection/>
    </xf>
    <xf numFmtId="0" fontId="6" fillId="35" borderId="25" xfId="15" applyNumberFormat="1" applyFont="1" applyFill="1" applyBorder="1" applyAlignment="1">
      <alignment vertical="center"/>
      <protection/>
    </xf>
    <xf numFmtId="177" fontId="6" fillId="0" borderId="33" xfId="15" applyNumberFormat="1" applyFont="1" applyFill="1" applyBorder="1" applyAlignment="1">
      <alignment vertical="center"/>
      <protection/>
    </xf>
    <xf numFmtId="177" fontId="6" fillId="35" borderId="16" xfId="15" applyNumberFormat="1" applyFont="1" applyFill="1" applyBorder="1" applyAlignment="1">
      <alignment horizontal="left" vertical="center"/>
      <protection/>
    </xf>
    <xf numFmtId="179" fontId="6" fillId="35" borderId="25" xfId="15" applyNumberFormat="1" applyFont="1" applyFill="1" applyBorder="1" applyAlignment="1">
      <alignment vertical="center"/>
      <protection/>
    </xf>
    <xf numFmtId="179" fontId="6" fillId="0" borderId="33" xfId="15" applyNumberFormat="1" applyFont="1" applyFill="1" applyBorder="1" applyAlignment="1">
      <alignment vertical="center"/>
      <protection/>
    </xf>
    <xf numFmtId="179" fontId="6" fillId="0" borderId="17" xfId="15" applyNumberFormat="1" applyFont="1" applyFill="1" applyBorder="1" applyAlignment="1">
      <alignment horizontal="left" vertical="center"/>
      <protection/>
    </xf>
    <xf numFmtId="177" fontId="6" fillId="0" borderId="25" xfId="15" applyNumberFormat="1" applyFont="1" applyFill="1" applyBorder="1" applyAlignment="1">
      <alignment horizontal="left" vertical="center"/>
      <protection/>
    </xf>
    <xf numFmtId="179" fontId="6" fillId="35" borderId="17" xfId="15" applyNumberFormat="1" applyFont="1" applyFill="1" applyBorder="1" applyAlignment="1">
      <alignment vertical="center"/>
      <protection/>
    </xf>
    <xf numFmtId="179" fontId="6" fillId="0" borderId="47" xfId="15" applyNumberFormat="1" applyFont="1" applyFill="1" applyBorder="1" applyAlignment="1">
      <alignment vertical="center"/>
      <protection/>
    </xf>
    <xf numFmtId="177" fontId="12" fillId="0" borderId="16" xfId="15" applyNumberFormat="1" applyFont="1" applyFill="1" applyBorder="1" applyAlignment="1">
      <alignment horizontal="center" vertical="center"/>
      <protection/>
    </xf>
    <xf numFmtId="177" fontId="12" fillId="0" borderId="25" xfId="15" applyNumberFormat="1" applyFont="1" applyFill="1" applyBorder="1" applyAlignment="1">
      <alignment horizontal="center" vertical="center"/>
      <protection/>
    </xf>
    <xf numFmtId="177" fontId="6" fillId="0" borderId="16" xfId="15" applyNumberFormat="1" applyFont="1" applyFill="1" applyBorder="1" applyAlignment="1">
      <alignment horizontal="center" vertical="center"/>
      <protection/>
    </xf>
    <xf numFmtId="177" fontId="6" fillId="0" borderId="25" xfId="15" applyNumberFormat="1" applyFont="1" applyFill="1" applyBorder="1" applyAlignment="1">
      <alignment horizontal="center" vertical="center"/>
      <protection/>
    </xf>
    <xf numFmtId="179" fontId="6" fillId="35" borderId="23" xfId="15" applyNumberFormat="1" applyFont="1" applyFill="1" applyBorder="1" applyAlignment="1">
      <alignment vertical="center"/>
      <protection/>
    </xf>
    <xf numFmtId="177" fontId="6" fillId="0" borderId="48" xfId="15" applyNumberFormat="1" applyFont="1" applyFill="1" applyBorder="1" applyAlignment="1">
      <alignment horizontal="center" vertical="center"/>
      <protection/>
    </xf>
    <xf numFmtId="179" fontId="6" fillId="0" borderId="37" xfId="15" applyNumberFormat="1" applyFont="1" applyFill="1" applyBorder="1" applyAlignment="1">
      <alignment horizontal="right" vertical="center"/>
      <protection/>
    </xf>
    <xf numFmtId="177" fontId="6" fillId="0" borderId="49" xfId="15" applyNumberFormat="1" applyFont="1" applyFill="1" applyBorder="1" applyAlignment="1">
      <alignment horizontal="left" vertical="center"/>
      <protection/>
    </xf>
    <xf numFmtId="179" fontId="6" fillId="35" borderId="50" xfId="15" applyNumberFormat="1" applyFont="1" applyFill="1" applyBorder="1" applyAlignment="1">
      <alignment vertical="center"/>
      <protection/>
    </xf>
    <xf numFmtId="179" fontId="6" fillId="0" borderId="51" xfId="15" applyNumberFormat="1" applyFont="1" applyFill="1" applyBorder="1" applyAlignment="1">
      <alignment vertical="center"/>
      <protection/>
    </xf>
    <xf numFmtId="177" fontId="12" fillId="35" borderId="52" xfId="15" applyNumberFormat="1" applyFont="1" applyFill="1" applyBorder="1" applyAlignment="1">
      <alignment horizontal="center" vertical="center"/>
      <protection/>
    </xf>
    <xf numFmtId="177" fontId="12" fillId="35" borderId="17" xfId="15" applyNumberFormat="1" applyFont="1" applyFill="1" applyBorder="1" applyAlignment="1">
      <alignment horizontal="center" vertical="center"/>
      <protection/>
    </xf>
    <xf numFmtId="179" fontId="12" fillId="0" borderId="41" xfId="15" applyNumberFormat="1" applyFont="1" applyFill="1" applyBorder="1" applyAlignment="1">
      <alignment horizontal="right" vertical="center"/>
      <protection/>
    </xf>
    <xf numFmtId="177" fontId="12" fillId="35" borderId="44" xfId="15" applyNumberFormat="1" applyFont="1" applyFill="1" applyBorder="1" applyAlignment="1">
      <alignment horizontal="center" vertical="center"/>
      <protection/>
    </xf>
    <xf numFmtId="0" fontId="12" fillId="35" borderId="17" xfId="15" applyNumberFormat="1" applyFont="1" applyFill="1" applyBorder="1" applyAlignment="1">
      <alignment horizontal="center" vertical="center"/>
      <protection/>
    </xf>
    <xf numFmtId="179" fontId="12" fillId="35" borderId="50" xfId="15" applyNumberFormat="1" applyFont="1" applyFill="1" applyBorder="1" applyAlignment="1">
      <alignment vertical="center"/>
      <protection/>
    </xf>
    <xf numFmtId="179" fontId="12" fillId="35" borderId="41" xfId="15" applyNumberFormat="1" applyFont="1" applyFill="1" applyBorder="1" applyAlignment="1">
      <alignment vertical="center"/>
      <protection/>
    </xf>
    <xf numFmtId="179" fontId="12" fillId="0" borderId="47" xfId="15" applyNumberFormat="1" applyFont="1" applyFill="1" applyBorder="1" applyAlignment="1">
      <alignment vertical="center"/>
      <protection/>
    </xf>
    <xf numFmtId="0" fontId="0" fillId="0" borderId="29" xfId="15" applyFont="1" applyBorder="1" applyAlignment="1">
      <alignment horizontal="left" vertical="center" wrapText="1"/>
      <protection/>
    </xf>
    <xf numFmtId="0" fontId="0" fillId="0" borderId="29"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9" xfId="0" applyFill="1" applyBorder="1" applyAlignment="1">
      <alignment horizontal="left" vertical="center"/>
    </xf>
    <xf numFmtId="0" fontId="5" fillId="35" borderId="0" xfId="0" applyFont="1" applyFill="1" applyAlignment="1">
      <alignment horizontal="center" vertical="center"/>
    </xf>
    <xf numFmtId="177" fontId="0" fillId="35" borderId="34" xfId="0" applyNumberFormat="1" applyFill="1" applyBorder="1" applyAlignment="1">
      <alignment horizontal="center" vertical="center" wrapText="1"/>
    </xf>
    <xf numFmtId="177" fontId="0" fillId="35" borderId="15" xfId="0" applyNumberFormat="1" applyFill="1" applyBorder="1" applyAlignment="1">
      <alignment horizontal="center" vertical="center" wrapText="1"/>
    </xf>
    <xf numFmtId="177" fontId="0" fillId="35" borderId="13" xfId="0" applyNumberFormat="1" applyFill="1" applyBorder="1" applyAlignment="1">
      <alignment horizontal="center" vertical="center" wrapText="1"/>
    </xf>
    <xf numFmtId="177" fontId="0" fillId="35" borderId="13" xfId="0" applyNumberFormat="1" applyFont="1" applyFill="1" applyBorder="1" applyAlignment="1">
      <alignment horizontal="center" vertical="center" wrapText="1"/>
    </xf>
    <xf numFmtId="177" fontId="0" fillId="35" borderId="48" xfId="0" applyNumberFormat="1" applyFont="1" applyFill="1" applyBorder="1" applyAlignment="1">
      <alignment horizontal="center" vertical="center" wrapText="1"/>
    </xf>
    <xf numFmtId="177" fontId="0" fillId="35" borderId="50" xfId="0" applyNumberFormat="1" applyFill="1" applyBorder="1" applyAlignment="1">
      <alignment horizontal="center" vertical="center" wrapText="1"/>
    </xf>
    <xf numFmtId="177" fontId="0" fillId="35" borderId="37" xfId="0" applyNumberFormat="1" applyFill="1" applyBorder="1" applyAlignment="1">
      <alignment horizontal="center" vertical="center" wrapText="1"/>
    </xf>
    <xf numFmtId="177" fontId="0" fillId="35" borderId="19" xfId="0" applyNumberFormat="1" applyFill="1" applyBorder="1" applyAlignment="1">
      <alignment horizontal="center" vertical="center" wrapText="1"/>
    </xf>
    <xf numFmtId="177" fontId="0" fillId="35" borderId="19" xfId="0" applyNumberFormat="1" applyFont="1" applyFill="1" applyBorder="1" applyAlignment="1">
      <alignment horizontal="center" vertical="center" wrapText="1"/>
    </xf>
    <xf numFmtId="177" fontId="0" fillId="35" borderId="26" xfId="0" applyNumberForma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1" xfId="0" applyNumberFormat="1" applyFill="1" applyBorder="1" applyAlignment="1">
      <alignment horizontal="center" vertical="center" wrapText="1"/>
    </xf>
    <xf numFmtId="177" fontId="0" fillId="35" borderId="21" xfId="0" applyNumberFormat="1" applyFont="1" applyFill="1" applyBorder="1" applyAlignment="1">
      <alignment horizontal="center" vertical="center" wrapText="1"/>
    </xf>
    <xf numFmtId="49" fontId="0" fillId="35" borderId="22" xfId="0" applyNumberFormat="1" applyFill="1" applyBorder="1" applyAlignment="1">
      <alignment horizontal="center" vertical="center"/>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3" fillId="35" borderId="26" xfId="0" applyNumberFormat="1" applyFont="1" applyFill="1" applyBorder="1" applyAlignment="1">
      <alignment horizontal="center" vertical="center"/>
    </xf>
    <xf numFmtId="177" fontId="3" fillId="35" borderId="27" xfId="0" applyNumberFormat="1" applyFont="1" applyFill="1" applyBorder="1" applyAlignment="1">
      <alignment horizontal="center" vertical="center"/>
    </xf>
    <xf numFmtId="177" fontId="3" fillId="35" borderId="28" xfId="0" applyNumberFormat="1" applyFont="1" applyFill="1" applyBorder="1" applyAlignment="1">
      <alignment horizontal="center" vertical="center"/>
    </xf>
    <xf numFmtId="177" fontId="3" fillId="0" borderId="17"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0" fillId="0" borderId="17" xfId="0" applyNumberFormat="1" applyFill="1" applyBorder="1" applyAlignment="1">
      <alignment horizontal="right" vertical="center"/>
    </xf>
    <xf numFmtId="177" fontId="0" fillId="0" borderId="0" xfId="0" applyNumberFormat="1" applyAlignment="1">
      <alignment horizontal="right" vertical="center"/>
    </xf>
    <xf numFmtId="177" fontId="0" fillId="0" borderId="41" xfId="0" applyNumberFormat="1" applyFill="1" applyBorder="1" applyAlignment="1">
      <alignment horizontal="right" vertical="center"/>
    </xf>
    <xf numFmtId="0" fontId="0" fillId="0" borderId="29" xfId="0" applyBorder="1" applyAlignment="1">
      <alignment horizontal="left" vertical="center" wrapText="1"/>
    </xf>
    <xf numFmtId="0" fontId="0" fillId="0" borderId="2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0"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1" xfId="0" applyNumberFormat="1" applyFont="1" applyFill="1" applyBorder="1" applyAlignment="1">
      <alignment horizontal="center" vertical="center" wrapText="1"/>
    </xf>
    <xf numFmtId="177" fontId="0" fillId="35" borderId="32" xfId="0" applyNumberFormat="1" applyFont="1" applyFill="1" applyBorder="1" applyAlignment="1">
      <alignment horizontal="center" vertical="center" wrapText="1"/>
    </xf>
    <xf numFmtId="49" fontId="0" fillId="35" borderId="33"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3" fillId="0" borderId="33" xfId="0" applyNumberFormat="1" applyFont="1" applyFill="1" applyBorder="1" applyAlignment="1">
      <alignment horizontal="right" vertical="center"/>
    </xf>
    <xf numFmtId="0" fontId="3" fillId="0" borderId="0" xfId="0" applyFont="1" applyBorder="1" applyAlignment="1">
      <alignment horizontal="right" vertical="center"/>
    </xf>
    <xf numFmtId="177" fontId="3" fillId="0" borderId="33" xfId="0" applyNumberFormat="1" applyFont="1" applyFill="1" applyBorder="1" applyAlignment="1">
      <alignment horizontal="right" vertical="center"/>
    </xf>
    <xf numFmtId="0" fontId="3" fillId="0" borderId="0" xfId="0" applyFont="1" applyBorder="1" applyAlignment="1">
      <alignment horizontal="right" vertical="center"/>
    </xf>
    <xf numFmtId="177" fontId="0" fillId="0" borderId="33" xfId="0" applyNumberFormat="1" applyFill="1" applyBorder="1" applyAlignment="1">
      <alignment horizontal="right" vertical="center"/>
    </xf>
    <xf numFmtId="0" fontId="0" fillId="0" borderId="0" xfId="0" applyBorder="1" applyAlignment="1">
      <alignment horizontal="right" vertical="center"/>
    </xf>
    <xf numFmtId="177" fontId="0" fillId="0" borderId="45" xfId="0" applyNumberFormat="1" applyFill="1" applyBorder="1" applyAlignment="1">
      <alignment horizontal="right" vertical="center"/>
    </xf>
    <xf numFmtId="0" fontId="0" fillId="0" borderId="0" xfId="0" applyFont="1" applyAlignment="1">
      <alignment horizontal="right" vertical="center"/>
    </xf>
    <xf numFmtId="177" fontId="0" fillId="0" borderId="13" xfId="0" applyNumberFormat="1" applyFill="1" applyBorder="1" applyAlignment="1">
      <alignment horizontal="center" vertical="center" wrapText="1"/>
    </xf>
    <xf numFmtId="177" fontId="0" fillId="0" borderId="19" xfId="0" applyNumberFormat="1" applyFill="1" applyBorder="1" applyAlignment="1">
      <alignment horizontal="center" vertical="center" wrapText="1"/>
    </xf>
    <xf numFmtId="177" fontId="0" fillId="0" borderId="21" xfId="0" applyNumberFormat="1" applyFill="1" applyBorder="1" applyAlignment="1">
      <alignment horizontal="center" vertical="center" wrapText="1"/>
    </xf>
    <xf numFmtId="177" fontId="0" fillId="35" borderId="22" xfId="0" applyNumberFormat="1" applyFill="1" applyBorder="1" applyAlignment="1">
      <alignment horizontal="center" vertical="center"/>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17" xfId="0" applyNumberFormat="1" applyFill="1" applyBorder="1" applyAlignment="1">
      <alignment horizontal="center" vertical="center"/>
    </xf>
    <xf numFmtId="176" fontId="0" fillId="35" borderId="22" xfId="0" applyNumberFormat="1" applyFill="1" applyBorder="1" applyAlignment="1">
      <alignment horizontal="left" vertical="center"/>
    </xf>
    <xf numFmtId="176" fontId="0" fillId="35" borderId="24" xfId="0" applyNumberFormat="1" applyFill="1" applyBorder="1" applyAlignment="1">
      <alignment horizontal="left" vertical="center"/>
    </xf>
    <xf numFmtId="177" fontId="0" fillId="0" borderId="17" xfId="0" applyNumberFormat="1" applyFont="1" applyFill="1" applyBorder="1" applyAlignment="1">
      <alignment horizontal="right" vertical="center"/>
    </xf>
    <xf numFmtId="0" fontId="0" fillId="0" borderId="0" xfId="0" applyAlignment="1">
      <alignment vertical="center"/>
    </xf>
    <xf numFmtId="177" fontId="0" fillId="35" borderId="30" xfId="0" applyNumberFormat="1" applyFill="1" applyBorder="1" applyAlignment="1">
      <alignment horizontal="center" vertical="center" wrapText="1"/>
    </xf>
    <xf numFmtId="177" fontId="0" fillId="35" borderId="31" xfId="0" applyNumberFormat="1" applyFill="1" applyBorder="1" applyAlignment="1">
      <alignment horizontal="center" vertical="center" wrapText="1"/>
    </xf>
    <xf numFmtId="177" fontId="0" fillId="35" borderId="32" xfId="0" applyNumberFormat="1" applyFill="1" applyBorder="1" applyAlignment="1">
      <alignment horizontal="center" vertical="center" wrapText="1"/>
    </xf>
    <xf numFmtId="49" fontId="0" fillId="35" borderId="33" xfId="0" applyNumberFormat="1" applyFill="1" applyBorder="1" applyAlignment="1">
      <alignment horizontal="center" vertical="center"/>
    </xf>
    <xf numFmtId="177" fontId="0" fillId="0" borderId="33" xfId="0" applyNumberFormat="1" applyFont="1" applyFill="1" applyBorder="1" applyAlignment="1">
      <alignment horizontal="right" vertical="center"/>
    </xf>
    <xf numFmtId="0" fontId="0" fillId="0" borderId="0" xfId="0" applyFont="1" applyBorder="1" applyAlignment="1">
      <alignment horizontal="right" vertical="center"/>
    </xf>
    <xf numFmtId="177" fontId="0" fillId="35" borderId="33" xfId="15" applyNumberFormat="1" applyFont="1" applyFill="1" applyBorder="1" applyAlignment="1">
      <alignment horizontal="center" vertical="center"/>
      <protection/>
    </xf>
    <xf numFmtId="177" fontId="6" fillId="0" borderId="17" xfId="15" applyNumberFormat="1" applyFont="1" applyFill="1" applyBorder="1" applyAlignment="1">
      <alignment horizontal="right" vertical="center"/>
      <protection/>
    </xf>
    <xf numFmtId="177" fontId="6" fillId="0" borderId="33" xfId="15" applyNumberFormat="1" applyFont="1" applyFill="1" applyBorder="1" applyAlignment="1">
      <alignment horizontal="right" vertical="center"/>
      <protection/>
    </xf>
    <xf numFmtId="177" fontId="6" fillId="0" borderId="17" xfId="15" applyNumberFormat="1" applyFont="1" applyFill="1" applyBorder="1" applyAlignment="1">
      <alignment horizontal="left" vertical="center"/>
      <protection/>
    </xf>
    <xf numFmtId="177" fontId="12" fillId="0" borderId="17" xfId="15" applyNumberFormat="1" applyFont="1" applyFill="1" applyBorder="1" applyAlignment="1">
      <alignment horizontal="right" vertical="center"/>
      <protection/>
    </xf>
    <xf numFmtId="177" fontId="12" fillId="0" borderId="47" xfId="15" applyNumberFormat="1" applyFont="1" applyFill="1" applyBorder="1" applyAlignment="1">
      <alignment vertical="center"/>
      <protection/>
    </xf>
    <xf numFmtId="177" fontId="6" fillId="0" borderId="47" xfId="15" applyNumberFormat="1" applyFont="1" applyFill="1" applyBorder="1" applyAlignment="1">
      <alignment vertical="center"/>
      <protection/>
    </xf>
    <xf numFmtId="177" fontId="6" fillId="0" borderId="48" xfId="15" applyNumberFormat="1" applyFont="1" applyFill="1" applyBorder="1" applyAlignment="1">
      <alignment horizontal="left" vertical="center"/>
      <protection/>
    </xf>
    <xf numFmtId="177" fontId="6" fillId="0" borderId="37" xfId="15" applyNumberFormat="1" applyFont="1" applyFill="1" applyBorder="1" applyAlignment="1">
      <alignment horizontal="right" vertical="center"/>
      <protection/>
    </xf>
    <xf numFmtId="177" fontId="6" fillId="0" borderId="51" xfId="15" applyNumberFormat="1" applyFont="1" applyFill="1" applyBorder="1" applyAlignment="1">
      <alignment vertical="center"/>
      <protection/>
    </xf>
    <xf numFmtId="177" fontId="12" fillId="0" borderId="53" xfId="15" applyNumberFormat="1" applyFont="1" applyFill="1" applyBorder="1" applyAlignment="1">
      <alignment vertical="center"/>
      <protection/>
    </xf>
    <xf numFmtId="177" fontId="0" fillId="35" borderId="10" xfId="15" applyNumberFormat="1" applyFont="1" applyFill="1" applyBorder="1" applyAlignment="1" quotePrefix="1">
      <alignment horizontal="center" vertical="center"/>
      <protection/>
    </xf>
    <xf numFmtId="177" fontId="0" fillId="35" borderId="11"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3" xfId="15" applyNumberFormat="1" applyFont="1" applyFill="1" applyBorder="1" applyAlignment="1" quotePrefix="1">
      <alignment horizontal="center" vertical="center"/>
      <protection/>
    </xf>
    <xf numFmtId="177" fontId="6" fillId="0" borderId="16" xfId="15" applyNumberFormat="1" applyFont="1" applyFill="1" applyBorder="1" applyAlignment="1" quotePrefix="1">
      <alignment horizontal="left" vertical="center"/>
      <protection/>
    </xf>
    <xf numFmtId="177" fontId="6" fillId="35" borderId="17" xfId="15" applyNumberFormat="1" applyFont="1" applyFill="1" applyBorder="1" applyAlignment="1" quotePrefix="1">
      <alignment horizontal="center" vertical="center"/>
      <protection/>
    </xf>
    <xf numFmtId="177" fontId="6" fillId="35" borderId="17" xfId="15" applyNumberFormat="1" applyFont="1" applyFill="1" applyBorder="1" applyAlignment="1" quotePrefix="1">
      <alignment horizontal="left" vertical="center"/>
      <protection/>
    </xf>
    <xf numFmtId="177" fontId="12" fillId="0" borderId="16" xfId="15" applyNumberFormat="1" applyFont="1" applyFill="1" applyBorder="1" applyAlignment="1" quotePrefix="1">
      <alignment horizontal="center" vertical="center"/>
      <protection/>
    </xf>
    <xf numFmtId="177" fontId="12" fillId="0" borderId="25" xfId="15" applyNumberFormat="1" applyFont="1" applyFill="1" applyBorder="1" applyAlignment="1" quotePrefix="1">
      <alignment horizontal="center" vertical="center"/>
      <protection/>
    </xf>
    <xf numFmtId="177" fontId="12" fillId="35" borderId="52" xfId="15" applyNumberFormat="1" applyFont="1" applyFill="1" applyBorder="1" applyAlignment="1" quotePrefix="1">
      <alignment horizontal="center" vertical="center"/>
      <protection/>
    </xf>
    <xf numFmtId="177" fontId="12" fillId="35" borderId="44" xfId="15" applyNumberFormat="1" applyFont="1" applyFill="1" applyBorder="1" applyAlignment="1" quotePrefix="1">
      <alignment horizontal="center" vertical="center"/>
      <protection/>
    </xf>
    <xf numFmtId="177" fontId="0" fillId="35" borderId="34" xfId="0" applyNumberFormat="1" applyFill="1" applyBorder="1" applyAlignment="1" quotePrefix="1">
      <alignment horizontal="center" vertical="center" wrapText="1"/>
    </xf>
    <xf numFmtId="177" fontId="0" fillId="35" borderId="13" xfId="0" applyNumberFormat="1" applyFill="1" applyBorder="1" applyAlignment="1" quotePrefix="1">
      <alignment horizontal="center" vertical="center" wrapText="1"/>
    </xf>
    <xf numFmtId="177" fontId="0" fillId="0" borderId="13" xfId="0" applyNumberFormat="1" applyFill="1" applyBorder="1" applyAlignment="1" quotePrefix="1">
      <alignment horizontal="center" vertical="center" wrapText="1"/>
    </xf>
    <xf numFmtId="177" fontId="0" fillId="35" borderId="30" xfId="0" applyNumberFormat="1" applyFill="1" applyBorder="1" applyAlignment="1" quotePrefix="1">
      <alignment horizontal="center" vertical="center" wrapText="1"/>
    </xf>
    <xf numFmtId="177" fontId="0" fillId="35" borderId="37" xfId="0" applyNumberFormat="1" applyFill="1" applyBorder="1" applyAlignment="1" quotePrefix="1">
      <alignment horizontal="center" vertical="center" wrapText="1"/>
    </xf>
    <xf numFmtId="177" fontId="0" fillId="35" borderId="22" xfId="0" applyNumberFormat="1" applyFill="1" applyBorder="1" applyAlignment="1" quotePrefix="1">
      <alignment horizontal="center" vertical="center"/>
    </xf>
    <xf numFmtId="177" fontId="0" fillId="35" borderId="17" xfId="0" applyNumberFormat="1" applyFill="1" applyBorder="1" applyAlignment="1" quotePrefix="1">
      <alignment horizontal="center" vertical="center"/>
    </xf>
    <xf numFmtId="177" fontId="3" fillId="35" borderId="26" xfId="0" applyNumberFormat="1" applyFont="1" applyFill="1" applyBorder="1" applyAlignment="1" quotePrefix="1">
      <alignment horizontal="center" vertical="center"/>
    </xf>
    <xf numFmtId="177" fontId="0" fillId="35" borderId="13" xfId="0" applyNumberFormat="1" applyFont="1" applyFill="1" applyBorder="1" applyAlignment="1" quotePrefix="1">
      <alignment horizontal="center" vertical="center" wrapText="1"/>
    </xf>
    <xf numFmtId="177" fontId="0" fillId="35" borderId="30" xfId="0" applyNumberFormat="1" applyFont="1" applyFill="1" applyBorder="1" applyAlignment="1" quotePrefix="1">
      <alignment horizontal="center" vertical="center" wrapText="1"/>
    </xf>
    <xf numFmtId="49" fontId="0" fillId="35" borderId="22"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12" fillId="35"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110" zoomScaleNormal="110" zoomScaleSheetLayoutView="100" workbookViewId="0" topLeftCell="A1">
      <selection activeCell="G7" sqref="G7"/>
    </sheetView>
  </sheetViews>
  <sheetFormatPr defaultColWidth="9.00390625" defaultRowHeight="14.25"/>
  <cols>
    <col min="1" max="1" width="50.625" style="111" customWidth="1"/>
    <col min="2" max="2" width="4.00390625" style="111" customWidth="1"/>
    <col min="3" max="3" width="15.625" style="111" customWidth="1"/>
    <col min="4" max="4" width="50.625" style="111" customWidth="1"/>
    <col min="5" max="5" width="3.50390625" style="111" customWidth="1"/>
    <col min="6" max="6" width="15.625" style="111" customWidth="1"/>
    <col min="7" max="8" width="9.00390625" style="112" customWidth="1"/>
    <col min="9" max="16384" width="9.00390625" style="111" customWidth="1"/>
  </cols>
  <sheetData>
    <row r="1" ht="14.25">
      <c r="A1" s="113"/>
    </row>
    <row r="2" spans="1:8" s="109" customFormat="1" ht="18" customHeight="1">
      <c r="A2" s="114" t="s">
        <v>0</v>
      </c>
      <c r="B2" s="114"/>
      <c r="C2" s="114"/>
      <c r="D2" s="114"/>
      <c r="E2" s="114"/>
      <c r="F2" s="114"/>
      <c r="G2" s="162"/>
      <c r="H2" s="162"/>
    </row>
    <row r="3" spans="1:6" ht="9.75" customHeight="1">
      <c r="A3" s="115"/>
      <c r="B3" s="115"/>
      <c r="C3" s="115"/>
      <c r="D3" s="115"/>
      <c r="E3" s="115"/>
      <c r="F3" s="43" t="s">
        <v>1</v>
      </c>
    </row>
    <row r="4" spans="1:6" ht="15" customHeight="1">
      <c r="A4" s="8" t="s">
        <v>2</v>
      </c>
      <c r="B4" s="115"/>
      <c r="C4" s="115"/>
      <c r="D4" s="115"/>
      <c r="E4" s="115"/>
      <c r="F4" s="43" t="s">
        <v>3</v>
      </c>
    </row>
    <row r="5" spans="1:8" s="110" customFormat="1" ht="21.75" customHeight="1">
      <c r="A5" s="245" t="s">
        <v>4</v>
      </c>
      <c r="B5" s="117"/>
      <c r="C5" s="117"/>
      <c r="D5" s="246" t="s">
        <v>5</v>
      </c>
      <c r="E5" s="117"/>
      <c r="F5" s="119"/>
      <c r="G5" s="163"/>
      <c r="H5" s="163"/>
    </row>
    <row r="6" spans="1:8" s="110" customFormat="1" ht="21.75" customHeight="1">
      <c r="A6" s="247" t="s">
        <v>6</v>
      </c>
      <c r="B6" s="248" t="s">
        <v>7</v>
      </c>
      <c r="C6" s="122" t="s">
        <v>8</v>
      </c>
      <c r="D6" s="249" t="s">
        <v>6</v>
      </c>
      <c r="E6" s="248" t="s">
        <v>7</v>
      </c>
      <c r="F6" s="234" t="s">
        <v>8</v>
      </c>
      <c r="G6" s="163"/>
      <c r="H6" s="163"/>
    </row>
    <row r="7" spans="1:8" s="110" customFormat="1" ht="21.75" customHeight="1">
      <c r="A7" s="247" t="s">
        <v>9</v>
      </c>
      <c r="B7" s="122"/>
      <c r="C7" s="249" t="s">
        <v>10</v>
      </c>
      <c r="D7" s="249" t="s">
        <v>9</v>
      </c>
      <c r="E7" s="122"/>
      <c r="F7" s="250" t="s">
        <v>11</v>
      </c>
      <c r="G7" s="163"/>
      <c r="H7" s="163"/>
    </row>
    <row r="8" spans="1:8" s="110" customFormat="1" ht="21.75" customHeight="1">
      <c r="A8" s="251" t="s">
        <v>12</v>
      </c>
      <c r="B8" s="252" t="s">
        <v>10</v>
      </c>
      <c r="C8" s="235">
        <v>16642.9</v>
      </c>
      <c r="D8" s="253" t="s">
        <v>13</v>
      </c>
      <c r="E8" s="252" t="s">
        <v>14</v>
      </c>
      <c r="F8" s="236"/>
      <c r="G8" s="163"/>
      <c r="H8" s="163"/>
    </row>
    <row r="9" spans="1:8" s="110" customFormat="1" ht="21.75" customHeight="1">
      <c r="A9" s="134" t="s">
        <v>15</v>
      </c>
      <c r="B9" s="252" t="s">
        <v>11</v>
      </c>
      <c r="C9" s="235"/>
      <c r="D9" s="253" t="s">
        <v>16</v>
      </c>
      <c r="E9" s="252" t="s">
        <v>17</v>
      </c>
      <c r="F9" s="236"/>
      <c r="G9" s="163"/>
      <c r="H9" s="163"/>
    </row>
    <row r="10" spans="1:8" s="110" customFormat="1" ht="21.75" customHeight="1">
      <c r="A10" s="134" t="s">
        <v>18</v>
      </c>
      <c r="B10" s="252" t="s">
        <v>19</v>
      </c>
      <c r="C10" s="235"/>
      <c r="D10" s="253" t="s">
        <v>20</v>
      </c>
      <c r="E10" s="252" t="s">
        <v>21</v>
      </c>
      <c r="F10" s="236">
        <v>12</v>
      </c>
      <c r="G10" s="163"/>
      <c r="H10" s="163"/>
    </row>
    <row r="11" spans="1:8" s="110" customFormat="1" ht="21.75" customHeight="1">
      <c r="A11" s="134" t="s">
        <v>22</v>
      </c>
      <c r="B11" s="252" t="s">
        <v>23</v>
      </c>
      <c r="C11" s="235"/>
      <c r="D11" s="253" t="s">
        <v>24</v>
      </c>
      <c r="E11" s="252" t="s">
        <v>25</v>
      </c>
      <c r="F11" s="236">
        <v>3418.46</v>
      </c>
      <c r="G11" s="163"/>
      <c r="H11" s="163"/>
    </row>
    <row r="12" spans="1:8" s="110" customFormat="1" ht="21.75" customHeight="1">
      <c r="A12" s="134" t="s">
        <v>26</v>
      </c>
      <c r="B12" s="252" t="s">
        <v>27</v>
      </c>
      <c r="C12" s="235"/>
      <c r="D12" s="253" t="s">
        <v>28</v>
      </c>
      <c r="E12" s="252" t="s">
        <v>29</v>
      </c>
      <c r="F12" s="236">
        <v>2813.78</v>
      </c>
      <c r="G12" s="163"/>
      <c r="H12" s="163"/>
    </row>
    <row r="13" spans="1:8" s="110" customFormat="1" ht="21.75" customHeight="1">
      <c r="A13" s="134" t="s">
        <v>30</v>
      </c>
      <c r="B13" s="252" t="s">
        <v>31</v>
      </c>
      <c r="C13" s="235">
        <v>4804.35</v>
      </c>
      <c r="D13" s="253" t="s">
        <v>32</v>
      </c>
      <c r="E13" s="252" t="s">
        <v>33</v>
      </c>
      <c r="F13" s="236" t="s">
        <v>34</v>
      </c>
      <c r="G13" s="163"/>
      <c r="H13" s="163"/>
    </row>
    <row r="14" spans="1:8" s="110" customFormat="1" ht="21.75" customHeight="1">
      <c r="A14" s="134"/>
      <c r="B14" s="252" t="s">
        <v>35</v>
      </c>
      <c r="C14" s="235"/>
      <c r="D14" s="253" t="s">
        <v>36</v>
      </c>
      <c r="E14" s="252" t="s">
        <v>37</v>
      </c>
      <c r="F14" s="236">
        <v>207</v>
      </c>
      <c r="G14" s="163"/>
      <c r="H14" s="163"/>
    </row>
    <row r="15" spans="1:8" s="110" customFormat="1" ht="21.75" customHeight="1">
      <c r="A15" s="127"/>
      <c r="B15" s="252" t="s">
        <v>38</v>
      </c>
      <c r="C15" s="237"/>
      <c r="D15" s="138" t="s">
        <v>39</v>
      </c>
      <c r="E15" s="252" t="s">
        <v>40</v>
      </c>
      <c r="F15" s="236">
        <v>1541.65</v>
      </c>
      <c r="G15" s="163"/>
      <c r="H15" s="163"/>
    </row>
    <row r="16" spans="1:8" s="110" customFormat="1" ht="21.75" customHeight="1">
      <c r="A16" s="254" t="s">
        <v>41</v>
      </c>
      <c r="B16" s="252" t="s">
        <v>42</v>
      </c>
      <c r="C16" s="238">
        <v>21447.25</v>
      </c>
      <c r="D16" s="255" t="s">
        <v>43</v>
      </c>
      <c r="E16" s="252" t="s">
        <v>44</v>
      </c>
      <c r="F16" s="239">
        <v>19208.16</v>
      </c>
      <c r="G16" s="163"/>
      <c r="H16" s="163"/>
    </row>
    <row r="17" spans="1:8" s="110" customFormat="1" ht="21.75" customHeight="1">
      <c r="A17" s="127" t="s">
        <v>45</v>
      </c>
      <c r="B17" s="252" t="s">
        <v>46</v>
      </c>
      <c r="C17" s="235"/>
      <c r="D17" s="138" t="s">
        <v>47</v>
      </c>
      <c r="E17" s="252" t="s">
        <v>48</v>
      </c>
      <c r="F17" s="240">
        <v>363.43</v>
      </c>
      <c r="G17" s="163"/>
      <c r="H17" s="163"/>
    </row>
    <row r="18" spans="1:8" s="110" customFormat="1" ht="21.75" customHeight="1">
      <c r="A18" s="127" t="s">
        <v>49</v>
      </c>
      <c r="B18" s="252" t="s">
        <v>50</v>
      </c>
      <c r="C18" s="235">
        <v>1955.62</v>
      </c>
      <c r="D18" s="138" t="s">
        <v>51</v>
      </c>
      <c r="E18" s="252" t="s">
        <v>52</v>
      </c>
      <c r="F18" s="240">
        <v>3831.28</v>
      </c>
      <c r="G18" s="163"/>
      <c r="H18" s="163"/>
    </row>
    <row r="19" spans="1:8" s="110" customFormat="1" ht="21.75" customHeight="1">
      <c r="A19" s="241"/>
      <c r="B19" s="252" t="s">
        <v>53</v>
      </c>
      <c r="C19" s="242"/>
      <c r="D19" s="148"/>
      <c r="E19" s="252" t="s">
        <v>54</v>
      </c>
      <c r="F19" s="243"/>
      <c r="G19" s="163"/>
      <c r="H19" s="163"/>
    </row>
    <row r="20" spans="1:6" ht="21.75" customHeight="1">
      <c r="A20" s="256" t="s">
        <v>55</v>
      </c>
      <c r="B20" s="252" t="s">
        <v>56</v>
      </c>
      <c r="C20" s="244">
        <v>23402.87</v>
      </c>
      <c r="D20" s="257" t="s">
        <v>55</v>
      </c>
      <c r="E20" s="252" t="s">
        <v>57</v>
      </c>
      <c r="F20" s="244">
        <v>23402.87</v>
      </c>
    </row>
    <row r="21" spans="1:6" ht="29.25" customHeight="1">
      <c r="A21" s="159" t="s">
        <v>58</v>
      </c>
      <c r="B21" s="160"/>
      <c r="C21" s="160"/>
      <c r="D21" s="160"/>
      <c r="E21" s="160"/>
      <c r="F21" s="160"/>
    </row>
  </sheetData>
  <sheetProtection/>
  <mergeCells count="4">
    <mergeCell ref="A2:F2"/>
    <mergeCell ref="A5:C5"/>
    <mergeCell ref="D5:F5"/>
    <mergeCell ref="A21:F21"/>
  </mergeCells>
  <printOptions horizontalCentered="1"/>
  <pageMargins left="0.354166666666667" right="0.354166666666667" top="0.590277777777778" bottom="0.786805555555556" header="0.511805555555556" footer="0.196527777777778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O42"/>
  <sheetViews>
    <sheetView zoomScaleSheetLayoutView="100" workbookViewId="0" topLeftCell="A1">
      <selection activeCell="A8" sqref="A8:IV8"/>
    </sheetView>
  </sheetViews>
  <sheetFormatPr defaultColWidth="9.00390625" defaultRowHeight="14.25"/>
  <cols>
    <col min="1" max="1" width="4.625" style="169" customWidth="1"/>
    <col min="2" max="2" width="4.25390625" style="169" customWidth="1"/>
    <col min="3" max="3" width="55.375" style="169" customWidth="1"/>
    <col min="4" max="4" width="13.625" style="169" customWidth="1"/>
    <col min="5" max="5" width="11.25390625" style="169" customWidth="1"/>
    <col min="6" max="9" width="6.125" style="169" customWidth="1"/>
    <col min="10" max="10" width="10.625" style="169" customWidth="1"/>
    <col min="11" max="16384" width="9.00390625" style="169" customWidth="1"/>
  </cols>
  <sheetData>
    <row r="1" spans="1:10" s="164" customFormat="1" ht="21.75">
      <c r="A1" s="170" t="s">
        <v>59</v>
      </c>
      <c r="B1" s="170"/>
      <c r="C1" s="170"/>
      <c r="D1" s="170"/>
      <c r="E1" s="170"/>
      <c r="F1" s="170"/>
      <c r="G1" s="170"/>
      <c r="H1" s="170"/>
      <c r="I1" s="170"/>
      <c r="J1" s="170"/>
    </row>
    <row r="2" spans="1:10" ht="14.25">
      <c r="A2" s="171"/>
      <c r="B2" s="171"/>
      <c r="C2" s="171"/>
      <c r="D2" s="171"/>
      <c r="E2" s="171"/>
      <c r="F2" s="171"/>
      <c r="G2" s="171"/>
      <c r="H2" s="171"/>
      <c r="I2" s="171"/>
      <c r="J2" s="43" t="s">
        <v>60</v>
      </c>
    </row>
    <row r="3" spans="1:10" ht="15">
      <c r="A3" s="8" t="s">
        <v>61</v>
      </c>
      <c r="B3" s="172" t="s">
        <v>62</v>
      </c>
      <c r="C3" s="172"/>
      <c r="D3" s="171"/>
      <c r="E3" s="171"/>
      <c r="F3" s="173"/>
      <c r="G3" s="171"/>
      <c r="H3" s="171"/>
      <c r="I3" s="171"/>
      <c r="J3" s="43" t="s">
        <v>3</v>
      </c>
    </row>
    <row r="4" spans="1:11" s="165" customFormat="1" ht="22.5" customHeight="1">
      <c r="A4" s="258" t="s">
        <v>6</v>
      </c>
      <c r="B4" s="175"/>
      <c r="C4" s="175"/>
      <c r="D4" s="259" t="s">
        <v>41</v>
      </c>
      <c r="E4" s="260" t="s">
        <v>63</v>
      </c>
      <c r="F4" s="259" t="s">
        <v>64</v>
      </c>
      <c r="G4" s="259" t="s">
        <v>65</v>
      </c>
      <c r="H4" s="259" t="s">
        <v>66</v>
      </c>
      <c r="I4" s="259" t="s">
        <v>67</v>
      </c>
      <c r="J4" s="261" t="s">
        <v>68</v>
      </c>
      <c r="K4" s="204"/>
    </row>
    <row r="5" spans="1:11" s="165" customFormat="1" ht="22.5" customHeight="1">
      <c r="A5" s="178" t="s">
        <v>69</v>
      </c>
      <c r="B5" s="179"/>
      <c r="C5" s="262" t="s">
        <v>70</v>
      </c>
      <c r="D5" s="181"/>
      <c r="E5" s="218"/>
      <c r="F5" s="181"/>
      <c r="G5" s="181"/>
      <c r="H5" s="181"/>
      <c r="I5" s="181"/>
      <c r="J5" s="229"/>
      <c r="K5" s="204"/>
    </row>
    <row r="6" spans="1:11" s="165" customFormat="1" ht="22.5" customHeight="1">
      <c r="A6" s="183"/>
      <c r="B6" s="184"/>
      <c r="C6" s="185"/>
      <c r="D6" s="185"/>
      <c r="E6" s="219"/>
      <c r="F6" s="185"/>
      <c r="G6" s="185"/>
      <c r="H6" s="185"/>
      <c r="I6" s="185"/>
      <c r="J6" s="230"/>
      <c r="K6" s="204"/>
    </row>
    <row r="7" spans="1:11" ht="22.5" customHeight="1">
      <c r="A7" s="263" t="s">
        <v>71</v>
      </c>
      <c r="B7" s="221"/>
      <c r="C7" s="222"/>
      <c r="D7" s="264" t="s">
        <v>10</v>
      </c>
      <c r="E7" s="264" t="s">
        <v>11</v>
      </c>
      <c r="F7" s="264" t="s">
        <v>19</v>
      </c>
      <c r="G7" s="264" t="s">
        <v>23</v>
      </c>
      <c r="H7" s="264" t="s">
        <v>27</v>
      </c>
      <c r="I7" s="264" t="s">
        <v>31</v>
      </c>
      <c r="J7" s="231" t="s">
        <v>35</v>
      </c>
      <c r="K7" s="214"/>
    </row>
    <row r="8" spans="1:11" s="167" customFormat="1" ht="22.5" customHeight="1">
      <c r="A8" s="265" t="s">
        <v>72</v>
      </c>
      <c r="B8" s="192"/>
      <c r="C8" s="193"/>
      <c r="D8" s="194">
        <f>SUM(E8:J8)</f>
        <v>21447.25</v>
      </c>
      <c r="E8" s="194">
        <f>E9+E12+E16+E19+E34+E37</f>
        <v>16642.9</v>
      </c>
      <c r="F8" s="194"/>
      <c r="G8" s="194"/>
      <c r="H8" s="194"/>
      <c r="I8" s="194"/>
      <c r="J8" s="194">
        <f>J9+J12+J16+J19+J37+J34</f>
        <v>4804.35</v>
      </c>
      <c r="K8" s="210"/>
    </row>
    <row r="9" spans="1:11" s="168" customFormat="1" ht="22.5" customHeight="1">
      <c r="A9" s="31">
        <v>208</v>
      </c>
      <c r="B9" s="32"/>
      <c r="C9" s="33" t="s">
        <v>73</v>
      </c>
      <c r="D9" s="195">
        <f>SUM(E9:J9)</f>
        <v>12</v>
      </c>
      <c r="E9" s="195">
        <f aca="true" t="shared" si="0" ref="E9:E10">E10</f>
        <v>12</v>
      </c>
      <c r="F9" s="195"/>
      <c r="G9" s="195"/>
      <c r="H9" s="195"/>
      <c r="I9" s="195"/>
      <c r="J9" s="195"/>
      <c r="K9" s="212"/>
    </row>
    <row r="10" spans="1:11" ht="22.5" customHeight="1">
      <c r="A10" s="34">
        <v>20807</v>
      </c>
      <c r="B10" s="35"/>
      <c r="C10" s="36" t="s">
        <v>74</v>
      </c>
      <c r="D10" s="196">
        <f aca="true" t="shared" si="1" ref="D10:D39">SUM(E10:J10)</f>
        <v>12</v>
      </c>
      <c r="E10" s="196">
        <f t="shared" si="0"/>
        <v>12</v>
      </c>
      <c r="F10" s="196"/>
      <c r="G10" s="196"/>
      <c r="H10" s="196"/>
      <c r="I10" s="196"/>
      <c r="J10" s="196"/>
      <c r="K10" s="214"/>
    </row>
    <row r="11" spans="1:11" ht="22.5" customHeight="1">
      <c r="A11" s="34">
        <v>2080702</v>
      </c>
      <c r="B11" s="35"/>
      <c r="C11" s="36" t="s">
        <v>75</v>
      </c>
      <c r="D11" s="196">
        <f t="shared" si="1"/>
        <v>12</v>
      </c>
      <c r="E11" s="196">
        <v>12</v>
      </c>
      <c r="F11" s="196"/>
      <c r="G11" s="196"/>
      <c r="H11" s="196"/>
      <c r="I11" s="196"/>
      <c r="J11" s="213"/>
      <c r="K11" s="214"/>
    </row>
    <row r="12" spans="1:11" s="168" customFormat="1" ht="22.5" customHeight="1">
      <c r="A12" s="31">
        <v>212</v>
      </c>
      <c r="B12" s="32"/>
      <c r="C12" s="33" t="s">
        <v>76</v>
      </c>
      <c r="D12" s="195">
        <f t="shared" si="1"/>
        <v>4400</v>
      </c>
      <c r="E12" s="195">
        <f>E13</f>
        <v>4400</v>
      </c>
      <c r="F12" s="195"/>
      <c r="G12" s="195"/>
      <c r="H12" s="195"/>
      <c r="I12" s="195"/>
      <c r="J12" s="211"/>
      <c r="K12" s="212"/>
    </row>
    <row r="13" spans="1:11" ht="22.5" customHeight="1">
      <c r="A13" s="34">
        <v>21208</v>
      </c>
      <c r="B13" s="35"/>
      <c r="C13" s="36" t="s">
        <v>77</v>
      </c>
      <c r="D13" s="196">
        <f t="shared" si="1"/>
        <v>4400</v>
      </c>
      <c r="E13" s="196">
        <f>SUM(E14:E15)</f>
        <v>4400</v>
      </c>
      <c r="F13" s="196"/>
      <c r="G13" s="196"/>
      <c r="H13" s="196"/>
      <c r="I13" s="196"/>
      <c r="J13" s="213"/>
      <c r="K13" s="214"/>
    </row>
    <row r="14" spans="1:11" ht="22.5" customHeight="1">
      <c r="A14" s="34">
        <v>2120803</v>
      </c>
      <c r="B14" s="35"/>
      <c r="C14" s="36" t="s">
        <v>78</v>
      </c>
      <c r="D14" s="196">
        <f t="shared" si="1"/>
        <v>400</v>
      </c>
      <c r="E14" s="196">
        <v>400</v>
      </c>
      <c r="F14" s="196"/>
      <c r="G14" s="196"/>
      <c r="H14" s="196"/>
      <c r="I14" s="196"/>
      <c r="J14" s="213"/>
      <c r="K14" s="214"/>
    </row>
    <row r="15" spans="1:11" ht="22.5" customHeight="1">
      <c r="A15" s="34">
        <v>2120804</v>
      </c>
      <c r="B15" s="35"/>
      <c r="C15" s="36" t="s">
        <v>79</v>
      </c>
      <c r="D15" s="196">
        <f t="shared" si="1"/>
        <v>4000</v>
      </c>
      <c r="E15" s="196">
        <v>4000</v>
      </c>
      <c r="F15" s="196"/>
      <c r="G15" s="196"/>
      <c r="H15" s="196"/>
      <c r="I15" s="196"/>
      <c r="J15" s="213"/>
      <c r="K15" s="214"/>
    </row>
    <row r="16" spans="1:11" s="168" customFormat="1" ht="22.5" customHeight="1">
      <c r="A16" s="31">
        <v>213</v>
      </c>
      <c r="B16" s="32"/>
      <c r="C16" s="33" t="s">
        <v>80</v>
      </c>
      <c r="D16" s="195">
        <f t="shared" si="1"/>
        <v>3573.22</v>
      </c>
      <c r="E16" s="195">
        <f>E17</f>
        <v>2698</v>
      </c>
      <c r="F16" s="195"/>
      <c r="G16" s="195"/>
      <c r="H16" s="195"/>
      <c r="I16" s="195"/>
      <c r="J16" s="211">
        <f>J17</f>
        <v>875.22</v>
      </c>
      <c r="K16" s="212"/>
    </row>
    <row r="17" spans="1:11" ht="22.5" customHeight="1">
      <c r="A17" s="34">
        <v>21301</v>
      </c>
      <c r="B17" s="35"/>
      <c r="C17" s="36" t="s">
        <v>81</v>
      </c>
      <c r="D17" s="196">
        <f t="shared" si="1"/>
        <v>3573.22</v>
      </c>
      <c r="E17" s="196">
        <f>E18</f>
        <v>2698</v>
      </c>
      <c r="F17" s="196"/>
      <c r="G17" s="196"/>
      <c r="H17" s="196"/>
      <c r="I17" s="196"/>
      <c r="J17" s="213">
        <f>J18</f>
        <v>875.22</v>
      </c>
      <c r="K17" s="214"/>
    </row>
    <row r="18" spans="1:11" ht="22.5" customHeight="1">
      <c r="A18" s="34">
        <v>2130142</v>
      </c>
      <c r="B18" s="35"/>
      <c r="C18" s="36" t="s">
        <v>82</v>
      </c>
      <c r="D18" s="196">
        <f t="shared" si="1"/>
        <v>3573.22</v>
      </c>
      <c r="E18" s="196">
        <v>2698</v>
      </c>
      <c r="F18" s="196"/>
      <c r="G18" s="196"/>
      <c r="H18" s="196"/>
      <c r="I18" s="196"/>
      <c r="J18" s="213">
        <v>875.22</v>
      </c>
      <c r="K18" s="214"/>
    </row>
    <row r="19" spans="1:11" s="168" customFormat="1" ht="22.5" customHeight="1">
      <c r="A19" s="31">
        <v>214</v>
      </c>
      <c r="B19" s="32"/>
      <c r="C19" s="33" t="s">
        <v>83</v>
      </c>
      <c r="D19" s="195">
        <f t="shared" si="1"/>
        <v>12117.95</v>
      </c>
      <c r="E19" s="195">
        <f>E20+E31</f>
        <v>9325.9</v>
      </c>
      <c r="F19" s="195"/>
      <c r="G19" s="195"/>
      <c r="H19" s="195"/>
      <c r="I19" s="195"/>
      <c r="J19" s="211">
        <f>J20</f>
        <v>2792.05</v>
      </c>
      <c r="K19" s="212"/>
    </row>
    <row r="20" spans="1:11" ht="22.5" customHeight="1">
      <c r="A20" s="34">
        <v>21401</v>
      </c>
      <c r="B20" s="35"/>
      <c r="C20" s="36" t="s">
        <v>84</v>
      </c>
      <c r="D20" s="196">
        <f t="shared" si="1"/>
        <v>11997.95</v>
      </c>
      <c r="E20" s="196">
        <f>SUM(E21:E30)</f>
        <v>9205.9</v>
      </c>
      <c r="F20" s="196"/>
      <c r="G20" s="196"/>
      <c r="H20" s="196"/>
      <c r="I20" s="196"/>
      <c r="J20" s="213">
        <f>SUM(J21:J30)</f>
        <v>2792.05</v>
      </c>
      <c r="K20" s="214"/>
    </row>
    <row r="21" spans="1:11" ht="22.5" customHeight="1">
      <c r="A21" s="34">
        <v>2140101</v>
      </c>
      <c r="B21" s="35"/>
      <c r="C21" s="36" t="s">
        <v>85</v>
      </c>
      <c r="D21" s="196">
        <f t="shared" si="1"/>
        <v>651.48</v>
      </c>
      <c r="E21" s="196">
        <v>651.48</v>
      </c>
      <c r="F21" s="196"/>
      <c r="G21" s="196"/>
      <c r="H21" s="196"/>
      <c r="I21" s="196"/>
      <c r="J21" s="213"/>
      <c r="K21" s="214"/>
    </row>
    <row r="22" spans="1:11" ht="22.5" customHeight="1">
      <c r="A22" s="224">
        <v>2140103</v>
      </c>
      <c r="B22" s="225"/>
      <c r="C22" s="36" t="s">
        <v>86</v>
      </c>
      <c r="D22" s="196">
        <f t="shared" si="1"/>
        <v>60</v>
      </c>
      <c r="E22" s="196">
        <v>60</v>
      </c>
      <c r="F22" s="196"/>
      <c r="G22" s="196"/>
      <c r="H22" s="196"/>
      <c r="I22" s="196"/>
      <c r="J22" s="213"/>
      <c r="K22" s="214"/>
    </row>
    <row r="23" spans="1:13" ht="22.5" customHeight="1">
      <c r="A23" s="34">
        <v>2140104</v>
      </c>
      <c r="B23" s="35"/>
      <c r="C23" s="36" t="s">
        <v>87</v>
      </c>
      <c r="D23" s="196">
        <f t="shared" si="1"/>
        <v>2905.74</v>
      </c>
      <c r="E23" s="196">
        <v>2905.74</v>
      </c>
      <c r="F23" s="196"/>
      <c r="G23" s="196"/>
      <c r="H23" s="196"/>
      <c r="I23" s="196"/>
      <c r="J23" s="213"/>
      <c r="K23" s="214"/>
      <c r="M23" s="168"/>
    </row>
    <row r="24" spans="1:11" ht="22.5" customHeight="1">
      <c r="A24" s="34">
        <v>2140106</v>
      </c>
      <c r="B24" s="35"/>
      <c r="C24" s="36" t="s">
        <v>88</v>
      </c>
      <c r="D24" s="196">
        <f t="shared" si="1"/>
        <v>1213.16</v>
      </c>
      <c r="E24" s="196">
        <v>1213.16</v>
      </c>
      <c r="F24" s="196"/>
      <c r="G24" s="196"/>
      <c r="H24" s="196"/>
      <c r="I24" s="196"/>
      <c r="J24" s="213"/>
      <c r="K24" s="214"/>
    </row>
    <row r="25" spans="1:11" ht="22.5" customHeight="1">
      <c r="A25" s="34">
        <v>2140109</v>
      </c>
      <c r="B25" s="35"/>
      <c r="C25" s="36" t="s">
        <v>89</v>
      </c>
      <c r="D25" s="196">
        <f t="shared" si="1"/>
        <v>114.7</v>
      </c>
      <c r="E25" s="196">
        <v>114.7</v>
      </c>
      <c r="F25" s="196"/>
      <c r="G25" s="196"/>
      <c r="H25" s="196"/>
      <c r="I25" s="196"/>
      <c r="J25" s="213"/>
      <c r="K25" s="214"/>
    </row>
    <row r="26" spans="1:11" ht="22.5" customHeight="1">
      <c r="A26" s="34">
        <v>2140110</v>
      </c>
      <c r="B26" s="35"/>
      <c r="C26" s="36" t="s">
        <v>90</v>
      </c>
      <c r="D26" s="196">
        <f t="shared" si="1"/>
        <v>387.82</v>
      </c>
      <c r="E26" s="196">
        <v>387.82</v>
      </c>
      <c r="F26" s="196"/>
      <c r="G26" s="196"/>
      <c r="H26" s="196"/>
      <c r="I26" s="196"/>
      <c r="J26" s="213"/>
      <c r="K26" s="214"/>
    </row>
    <row r="27" spans="1:11" ht="22.5" customHeight="1">
      <c r="A27" s="34">
        <v>2140112</v>
      </c>
      <c r="B27" s="35"/>
      <c r="C27" s="36" t="s">
        <v>91</v>
      </c>
      <c r="D27" s="196">
        <f t="shared" si="1"/>
        <v>1235.16</v>
      </c>
      <c r="E27" s="196">
        <v>1235.16</v>
      </c>
      <c r="F27" s="196"/>
      <c r="G27" s="196"/>
      <c r="H27" s="196"/>
      <c r="I27" s="196"/>
      <c r="J27" s="213"/>
      <c r="K27" s="214"/>
    </row>
    <row r="28" spans="1:11" ht="22.5" customHeight="1">
      <c r="A28" s="34">
        <v>2140114</v>
      </c>
      <c r="B28" s="35"/>
      <c r="C28" s="36" t="s">
        <v>92</v>
      </c>
      <c r="D28" s="196">
        <f t="shared" si="1"/>
        <v>125.38</v>
      </c>
      <c r="E28" s="196">
        <v>125.38</v>
      </c>
      <c r="F28" s="196"/>
      <c r="G28" s="196"/>
      <c r="H28" s="196"/>
      <c r="I28" s="196"/>
      <c r="J28" s="213"/>
      <c r="K28" s="214"/>
    </row>
    <row r="29" spans="1:11" ht="22.5" customHeight="1">
      <c r="A29" s="34">
        <v>2140123</v>
      </c>
      <c r="B29" s="35"/>
      <c r="C29" s="36" t="s">
        <v>93</v>
      </c>
      <c r="D29" s="196">
        <f t="shared" si="1"/>
        <v>687.46</v>
      </c>
      <c r="E29" s="196">
        <v>687.46</v>
      </c>
      <c r="F29" s="196"/>
      <c r="G29" s="196"/>
      <c r="H29" s="196"/>
      <c r="I29" s="196"/>
      <c r="J29" s="213"/>
      <c r="K29" s="214"/>
    </row>
    <row r="30" spans="1:11" ht="22.5" customHeight="1">
      <c r="A30" s="34">
        <v>2140199</v>
      </c>
      <c r="B30" s="35"/>
      <c r="C30" s="36" t="s">
        <v>94</v>
      </c>
      <c r="D30" s="196">
        <f t="shared" si="1"/>
        <v>4617.05</v>
      </c>
      <c r="E30" s="196">
        <v>1825</v>
      </c>
      <c r="F30" s="196"/>
      <c r="G30" s="196"/>
      <c r="H30" s="196"/>
      <c r="I30" s="196"/>
      <c r="J30" s="213">
        <v>2792.05</v>
      </c>
      <c r="K30" s="214"/>
    </row>
    <row r="31" spans="1:11" s="216" customFormat="1" ht="22.5" customHeight="1">
      <c r="A31" s="105">
        <v>21404</v>
      </c>
      <c r="B31" s="106"/>
      <c r="C31" s="36" t="s">
        <v>95</v>
      </c>
      <c r="D31" s="196">
        <f t="shared" si="1"/>
        <v>120</v>
      </c>
      <c r="E31" s="226">
        <f>SUM(E32:E33)</f>
        <v>120</v>
      </c>
      <c r="F31" s="226"/>
      <c r="G31" s="226"/>
      <c r="H31" s="226"/>
      <c r="I31" s="226"/>
      <c r="J31" s="232"/>
      <c r="K31" s="233"/>
    </row>
    <row r="32" spans="1:11" ht="22.5" customHeight="1">
      <c r="A32" s="34">
        <v>2140402</v>
      </c>
      <c r="B32" s="35"/>
      <c r="C32" s="36" t="s">
        <v>96</v>
      </c>
      <c r="D32" s="196">
        <f t="shared" si="1"/>
        <v>110</v>
      </c>
      <c r="E32" s="196">
        <v>110</v>
      </c>
      <c r="F32" s="196"/>
      <c r="G32" s="196"/>
      <c r="H32" s="196"/>
      <c r="I32" s="196"/>
      <c r="J32" s="213"/>
      <c r="K32" s="214"/>
    </row>
    <row r="33" spans="1:11" ht="22.5" customHeight="1">
      <c r="A33" s="34">
        <v>2140199</v>
      </c>
      <c r="B33" s="35"/>
      <c r="C33" s="36" t="s">
        <v>97</v>
      </c>
      <c r="D33" s="196">
        <f t="shared" si="1"/>
        <v>10</v>
      </c>
      <c r="E33" s="196">
        <v>10</v>
      </c>
      <c r="F33" s="196"/>
      <c r="G33" s="196"/>
      <c r="H33" s="196"/>
      <c r="I33" s="196"/>
      <c r="J33" s="213"/>
      <c r="K33" s="214"/>
    </row>
    <row r="34" spans="1:11" s="168" customFormat="1" ht="22.5" customHeight="1">
      <c r="A34" s="31">
        <v>221</v>
      </c>
      <c r="B34" s="32"/>
      <c r="C34" s="33" t="s">
        <v>98</v>
      </c>
      <c r="D34" s="195">
        <f t="shared" si="1"/>
        <v>207</v>
      </c>
      <c r="E34" s="195">
        <f>E35</f>
        <v>207</v>
      </c>
      <c r="F34" s="195"/>
      <c r="G34" s="195"/>
      <c r="H34" s="195"/>
      <c r="I34" s="195"/>
      <c r="J34" s="211"/>
      <c r="K34" s="212"/>
    </row>
    <row r="35" spans="1:11" ht="22.5" customHeight="1">
      <c r="A35" s="34">
        <v>22101</v>
      </c>
      <c r="B35" s="35"/>
      <c r="C35" s="36" t="s">
        <v>99</v>
      </c>
      <c r="D35" s="196">
        <f t="shared" si="1"/>
        <v>207</v>
      </c>
      <c r="E35" s="196">
        <f>E36</f>
        <v>207</v>
      </c>
      <c r="F35" s="196"/>
      <c r="G35" s="196"/>
      <c r="H35" s="196"/>
      <c r="I35" s="196"/>
      <c r="J35" s="213"/>
      <c r="K35" s="214"/>
    </row>
    <row r="36" spans="1:15" ht="22.5" customHeight="1">
      <c r="A36" s="34">
        <v>2210199</v>
      </c>
      <c r="B36" s="35"/>
      <c r="C36" s="36" t="s">
        <v>100</v>
      </c>
      <c r="D36" s="196">
        <f t="shared" si="1"/>
        <v>207</v>
      </c>
      <c r="E36" s="196">
        <v>207</v>
      </c>
      <c r="F36" s="196"/>
      <c r="G36" s="196"/>
      <c r="H36" s="196"/>
      <c r="I36" s="196"/>
      <c r="J36" s="213"/>
      <c r="K36" s="214"/>
      <c r="O36" s="216" t="s">
        <v>34</v>
      </c>
    </row>
    <row r="37" spans="1:11" s="168" customFormat="1" ht="22.5" customHeight="1">
      <c r="A37" s="31">
        <v>229</v>
      </c>
      <c r="B37" s="32"/>
      <c r="C37" s="33" t="s">
        <v>101</v>
      </c>
      <c r="D37" s="195">
        <f t="shared" si="1"/>
        <v>1137.08</v>
      </c>
      <c r="E37" s="195"/>
      <c r="F37" s="195"/>
      <c r="G37" s="195"/>
      <c r="H37" s="195"/>
      <c r="I37" s="195"/>
      <c r="J37" s="211">
        <f>J38</f>
        <v>1137.08</v>
      </c>
      <c r="K37" s="212"/>
    </row>
    <row r="38" spans="1:11" ht="22.5" customHeight="1">
      <c r="A38" s="34">
        <v>22999</v>
      </c>
      <c r="B38" s="35"/>
      <c r="C38" s="36" t="s">
        <v>102</v>
      </c>
      <c r="D38" s="196">
        <f t="shared" si="1"/>
        <v>1137.08</v>
      </c>
      <c r="E38" s="196"/>
      <c r="F38" s="196"/>
      <c r="G38" s="196"/>
      <c r="H38" s="196"/>
      <c r="I38" s="196"/>
      <c r="J38" s="213">
        <f>J39</f>
        <v>1137.08</v>
      </c>
      <c r="K38" s="214"/>
    </row>
    <row r="39" spans="1:11" ht="22.5" customHeight="1">
      <c r="A39" s="34">
        <v>2299901</v>
      </c>
      <c r="B39" s="35"/>
      <c r="C39" s="36" t="s">
        <v>103</v>
      </c>
      <c r="D39" s="196">
        <f t="shared" si="1"/>
        <v>1137.08</v>
      </c>
      <c r="E39" s="196"/>
      <c r="F39" s="196"/>
      <c r="G39" s="196"/>
      <c r="H39" s="196"/>
      <c r="I39" s="196"/>
      <c r="J39" s="213">
        <v>1137.08</v>
      </c>
      <c r="K39" s="214"/>
    </row>
    <row r="40" spans="1:10" ht="30.75" customHeight="1">
      <c r="A40" s="199" t="s">
        <v>104</v>
      </c>
      <c r="B40" s="199"/>
      <c r="C40" s="199"/>
      <c r="D40" s="199"/>
      <c r="E40" s="199"/>
      <c r="F40" s="199"/>
      <c r="G40" s="199"/>
      <c r="H40" s="199"/>
      <c r="I40" s="199"/>
      <c r="J40" s="199"/>
    </row>
    <row r="41" ht="14.25">
      <c r="A41" s="227"/>
    </row>
    <row r="42" ht="14.25">
      <c r="A42" s="227"/>
    </row>
  </sheetData>
  <sheetProtection/>
  <mergeCells count="46">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J40"/>
    <mergeCell ref="C5:C6"/>
    <mergeCell ref="D4:D6"/>
    <mergeCell ref="E4:E6"/>
    <mergeCell ref="F4:F6"/>
    <mergeCell ref="G4:G6"/>
    <mergeCell ref="H4:H6"/>
    <mergeCell ref="I4:I6"/>
    <mergeCell ref="J4:J6"/>
    <mergeCell ref="A5:B6"/>
  </mergeCells>
  <printOptions horizontalCentered="1"/>
  <pageMargins left="0.354166666666667" right="0.354166666666667" top="0.786805555555556" bottom="0.786805555555556" header="0.511805555555556" footer="0.19652777777777802"/>
  <pageSetup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2"/>
  <sheetViews>
    <sheetView zoomScaleSheetLayoutView="100" workbookViewId="0" topLeftCell="A1">
      <selection activeCell="A8" sqref="A8:IV8"/>
    </sheetView>
  </sheetViews>
  <sheetFormatPr defaultColWidth="9.00390625" defaultRowHeight="14.25"/>
  <cols>
    <col min="1" max="1" width="5.625" style="169" customWidth="1"/>
    <col min="2" max="2" width="4.75390625" style="169" customWidth="1"/>
    <col min="3" max="3" width="59.375" style="169" customWidth="1"/>
    <col min="4" max="4" width="14.375" style="169" customWidth="1"/>
    <col min="5" max="9" width="14.625" style="169" customWidth="1"/>
    <col min="10" max="10" width="9.00390625" style="169" customWidth="1"/>
    <col min="11" max="11" width="12.625" style="169" customWidth="1"/>
    <col min="12" max="16384" width="9.00390625" style="169" customWidth="1"/>
  </cols>
  <sheetData>
    <row r="1" spans="1:9" s="164" customFormat="1" ht="21.75">
      <c r="A1" s="170" t="s">
        <v>105</v>
      </c>
      <c r="B1" s="170"/>
      <c r="C1" s="170"/>
      <c r="D1" s="170"/>
      <c r="E1" s="170"/>
      <c r="F1" s="170"/>
      <c r="G1" s="170"/>
      <c r="H1" s="170"/>
      <c r="I1" s="170"/>
    </row>
    <row r="2" spans="1:9" ht="14.25">
      <c r="A2" s="171"/>
      <c r="B2" s="171"/>
      <c r="C2" s="171"/>
      <c r="D2" s="171"/>
      <c r="E2" s="171"/>
      <c r="F2" s="171"/>
      <c r="G2" s="171"/>
      <c r="H2" s="171"/>
      <c r="I2" s="43" t="s">
        <v>106</v>
      </c>
    </row>
    <row r="3" spans="1:9" ht="15">
      <c r="A3" s="8" t="s">
        <v>61</v>
      </c>
      <c r="B3" s="172" t="s">
        <v>62</v>
      </c>
      <c r="C3" s="172"/>
      <c r="D3" s="171"/>
      <c r="E3" s="171"/>
      <c r="F3" s="173"/>
      <c r="G3" s="171"/>
      <c r="H3" s="171"/>
      <c r="I3" s="43" t="s">
        <v>3</v>
      </c>
    </row>
    <row r="4" spans="1:10" s="165" customFormat="1" ht="22.5" customHeight="1">
      <c r="A4" s="258" t="s">
        <v>6</v>
      </c>
      <c r="B4" s="175"/>
      <c r="C4" s="175"/>
      <c r="D4" s="259" t="s">
        <v>43</v>
      </c>
      <c r="E4" s="259" t="s">
        <v>107</v>
      </c>
      <c r="F4" s="266" t="s">
        <v>108</v>
      </c>
      <c r="G4" s="266" t="s">
        <v>109</v>
      </c>
      <c r="H4" s="177" t="s">
        <v>110</v>
      </c>
      <c r="I4" s="267" t="s">
        <v>111</v>
      </c>
      <c r="J4" s="204"/>
    </row>
    <row r="5" spans="1:10" s="165" customFormat="1" ht="22.5" customHeight="1">
      <c r="A5" s="178" t="s">
        <v>69</v>
      </c>
      <c r="B5" s="179"/>
      <c r="C5" s="262" t="s">
        <v>70</v>
      </c>
      <c r="D5" s="181"/>
      <c r="E5" s="181"/>
      <c r="F5" s="182"/>
      <c r="G5" s="182"/>
      <c r="H5" s="182"/>
      <c r="I5" s="205"/>
      <c r="J5" s="204"/>
    </row>
    <row r="6" spans="1:10" s="165" customFormat="1" ht="22.5" customHeight="1">
      <c r="A6" s="183"/>
      <c r="B6" s="184"/>
      <c r="C6" s="185"/>
      <c r="D6" s="185"/>
      <c r="E6" s="185"/>
      <c r="F6" s="186"/>
      <c r="G6" s="186"/>
      <c r="H6" s="186"/>
      <c r="I6" s="206"/>
      <c r="J6" s="204"/>
    </row>
    <row r="7" spans="1:10" s="166" customFormat="1" ht="22.5" customHeight="1">
      <c r="A7" s="268" t="s">
        <v>71</v>
      </c>
      <c r="B7" s="188"/>
      <c r="C7" s="189"/>
      <c r="D7" s="269" t="s">
        <v>10</v>
      </c>
      <c r="E7" s="269" t="s">
        <v>11</v>
      </c>
      <c r="F7" s="269" t="s">
        <v>19</v>
      </c>
      <c r="G7" s="190" t="s">
        <v>23</v>
      </c>
      <c r="H7" s="190" t="s">
        <v>27</v>
      </c>
      <c r="I7" s="207" t="s">
        <v>31</v>
      </c>
      <c r="J7" s="208"/>
    </row>
    <row r="8" spans="1:10" s="167" customFormat="1" ht="22.5" customHeight="1">
      <c r="A8" s="265" t="s">
        <v>72</v>
      </c>
      <c r="B8" s="192"/>
      <c r="C8" s="193"/>
      <c r="D8" s="194">
        <f>SUM(E8:I8)</f>
        <v>19208.16</v>
      </c>
      <c r="E8" s="194">
        <f>E9+E12+E16+E19+E33+E36</f>
        <v>5570.32</v>
      </c>
      <c r="F8" s="194">
        <f>F9+F12+F16+F19+F33+F36</f>
        <v>13637.84</v>
      </c>
      <c r="G8" s="194"/>
      <c r="H8" s="194"/>
      <c r="I8" s="209"/>
      <c r="J8" s="210"/>
    </row>
    <row r="9" spans="1:10" s="168" customFormat="1" ht="22.5" customHeight="1">
      <c r="A9" s="31">
        <v>208</v>
      </c>
      <c r="B9" s="32"/>
      <c r="C9" s="33" t="s">
        <v>73</v>
      </c>
      <c r="D9" s="195">
        <f aca="true" t="shared" si="0" ref="D9:D38">SUM(E9:I9)</f>
        <v>12</v>
      </c>
      <c r="E9" s="195">
        <f>E10</f>
        <v>12</v>
      </c>
      <c r="F9" s="195"/>
      <c r="G9" s="195"/>
      <c r="H9" s="195"/>
      <c r="I9" s="211"/>
      <c r="J9" s="212"/>
    </row>
    <row r="10" spans="1:10" ht="22.5" customHeight="1">
      <c r="A10" s="34">
        <v>20807</v>
      </c>
      <c r="B10" s="35"/>
      <c r="C10" s="36" t="s">
        <v>74</v>
      </c>
      <c r="D10" s="196">
        <f t="shared" si="0"/>
        <v>12</v>
      </c>
      <c r="E10" s="196">
        <f>E11</f>
        <v>12</v>
      </c>
      <c r="F10" s="196"/>
      <c r="G10" s="196"/>
      <c r="H10" s="196"/>
      <c r="I10" s="213"/>
      <c r="J10" s="214"/>
    </row>
    <row r="11" spans="1:10" ht="22.5" customHeight="1">
      <c r="A11" s="34">
        <v>2080702</v>
      </c>
      <c r="B11" s="35"/>
      <c r="C11" s="36" t="s">
        <v>75</v>
      </c>
      <c r="D11" s="196">
        <f t="shared" si="0"/>
        <v>12</v>
      </c>
      <c r="E11" s="196">
        <v>12</v>
      </c>
      <c r="F11" s="196"/>
      <c r="G11" s="196"/>
      <c r="H11" s="196"/>
      <c r="I11" s="213"/>
      <c r="J11" s="214"/>
    </row>
    <row r="12" spans="1:10" s="168" customFormat="1" ht="22.5" customHeight="1">
      <c r="A12" s="31">
        <v>212</v>
      </c>
      <c r="B12" s="32"/>
      <c r="C12" s="33" t="s">
        <v>76</v>
      </c>
      <c r="D12" s="195">
        <f t="shared" si="0"/>
        <v>3418.46</v>
      </c>
      <c r="E12" s="195"/>
      <c r="F12" s="195">
        <f>F13</f>
        <v>3418.46</v>
      </c>
      <c r="G12" s="195"/>
      <c r="H12" s="195"/>
      <c r="I12" s="211"/>
      <c r="J12" s="212"/>
    </row>
    <row r="13" spans="1:10" ht="22.5" customHeight="1">
      <c r="A13" s="34">
        <v>21208</v>
      </c>
      <c r="B13" s="35"/>
      <c r="C13" s="36" t="s">
        <v>77</v>
      </c>
      <c r="D13" s="196">
        <f t="shared" si="0"/>
        <v>3418.46</v>
      </c>
      <c r="E13" s="196"/>
      <c r="F13" s="196">
        <f>SUM(F14:F15)</f>
        <v>3418.46</v>
      </c>
      <c r="G13" s="196"/>
      <c r="H13" s="196"/>
      <c r="I13" s="213"/>
      <c r="J13" s="214"/>
    </row>
    <row r="14" spans="1:10" ht="22.5" customHeight="1">
      <c r="A14" s="34">
        <v>2120803</v>
      </c>
      <c r="B14" s="35"/>
      <c r="C14" s="36" t="s">
        <v>78</v>
      </c>
      <c r="D14" s="196">
        <f t="shared" si="0"/>
        <v>418.46</v>
      </c>
      <c r="E14" s="196"/>
      <c r="F14" s="196">
        <v>418.46</v>
      </c>
      <c r="G14" s="196"/>
      <c r="H14" s="196"/>
      <c r="I14" s="213"/>
      <c r="J14" s="214"/>
    </row>
    <row r="15" spans="1:10" ht="22.5" customHeight="1">
      <c r="A15" s="34">
        <v>2120804</v>
      </c>
      <c r="B15" s="35"/>
      <c r="C15" s="36" t="s">
        <v>79</v>
      </c>
      <c r="D15" s="196">
        <f t="shared" si="0"/>
        <v>3000</v>
      </c>
      <c r="E15" s="196"/>
      <c r="F15" s="196">
        <v>3000</v>
      </c>
      <c r="G15" s="196"/>
      <c r="H15" s="196"/>
      <c r="I15" s="213"/>
      <c r="J15" s="214"/>
    </row>
    <row r="16" spans="1:10" ht="22.5" customHeight="1">
      <c r="A16" s="31">
        <v>213</v>
      </c>
      <c r="B16" s="32"/>
      <c r="C16" s="33" t="s">
        <v>80</v>
      </c>
      <c r="D16" s="196">
        <f t="shared" si="0"/>
        <v>2813.78</v>
      </c>
      <c r="E16" s="196"/>
      <c r="F16" s="196">
        <f>F17</f>
        <v>2813.78</v>
      </c>
      <c r="G16" s="196"/>
      <c r="H16" s="196"/>
      <c r="I16" s="213"/>
      <c r="J16" s="214"/>
    </row>
    <row r="17" spans="1:10" ht="22.5" customHeight="1">
      <c r="A17" s="34">
        <v>21301</v>
      </c>
      <c r="B17" s="35"/>
      <c r="C17" s="36" t="s">
        <v>81</v>
      </c>
      <c r="D17" s="196">
        <f t="shared" si="0"/>
        <v>2813.78</v>
      </c>
      <c r="E17" s="196"/>
      <c r="F17" s="196">
        <f>F18</f>
        <v>2813.78</v>
      </c>
      <c r="G17" s="196"/>
      <c r="H17" s="196"/>
      <c r="I17" s="213"/>
      <c r="J17" s="214"/>
    </row>
    <row r="18" spans="1:10" ht="22.5" customHeight="1">
      <c r="A18" s="34">
        <v>2130142</v>
      </c>
      <c r="B18" s="35"/>
      <c r="C18" s="36" t="s">
        <v>82</v>
      </c>
      <c r="D18" s="196">
        <f t="shared" si="0"/>
        <v>2813.78</v>
      </c>
      <c r="E18" s="196"/>
      <c r="F18" s="196">
        <v>2813.78</v>
      </c>
      <c r="G18" s="196"/>
      <c r="H18" s="196"/>
      <c r="I18" s="213"/>
      <c r="J18" s="214"/>
    </row>
    <row r="19" spans="1:10" s="168" customFormat="1" ht="22.5" customHeight="1">
      <c r="A19" s="31">
        <v>214</v>
      </c>
      <c r="B19" s="32"/>
      <c r="C19" s="33" t="s">
        <v>83</v>
      </c>
      <c r="D19" s="195">
        <f t="shared" si="0"/>
        <v>11215.27</v>
      </c>
      <c r="E19" s="195">
        <f>E20+E30</f>
        <v>4155.93</v>
      </c>
      <c r="F19" s="195">
        <f>F20+F30</f>
        <v>7059.34</v>
      </c>
      <c r="G19" s="195"/>
      <c r="H19" s="195"/>
      <c r="I19" s="211"/>
      <c r="J19" s="212"/>
    </row>
    <row r="20" spans="1:10" ht="22.5" customHeight="1">
      <c r="A20" s="34">
        <v>21401</v>
      </c>
      <c r="B20" s="35"/>
      <c r="C20" s="36" t="s">
        <v>84</v>
      </c>
      <c r="D20" s="196">
        <f t="shared" si="0"/>
        <v>11100.27</v>
      </c>
      <c r="E20" s="197">
        <f>SUM(E21:E29)</f>
        <v>4150.93</v>
      </c>
      <c r="F20" s="196">
        <f>SUM(F21:F29)</f>
        <v>6949.34</v>
      </c>
      <c r="G20" s="196"/>
      <c r="H20" s="196"/>
      <c r="I20" s="213"/>
      <c r="J20" s="214"/>
    </row>
    <row r="21" spans="1:10" ht="22.5" customHeight="1">
      <c r="A21" s="34">
        <v>2140101</v>
      </c>
      <c r="B21" s="35"/>
      <c r="C21" s="36" t="s">
        <v>85</v>
      </c>
      <c r="D21" s="196">
        <f t="shared" si="0"/>
        <v>563.5</v>
      </c>
      <c r="E21" s="196">
        <v>563.5</v>
      </c>
      <c r="F21" s="196"/>
      <c r="G21" s="196"/>
      <c r="H21" s="196"/>
      <c r="I21" s="213"/>
      <c r="J21" s="214"/>
    </row>
    <row r="22" spans="1:10" ht="22.5" customHeight="1">
      <c r="A22" s="34">
        <v>2140104</v>
      </c>
      <c r="B22" s="35"/>
      <c r="C22" s="36" t="s">
        <v>87</v>
      </c>
      <c r="D22" s="196">
        <f t="shared" si="0"/>
        <v>3036.47</v>
      </c>
      <c r="E22" s="196">
        <v>817</v>
      </c>
      <c r="F22" s="196">
        <v>2219.47</v>
      </c>
      <c r="G22" s="196"/>
      <c r="H22" s="196"/>
      <c r="I22" s="213"/>
      <c r="J22" s="214"/>
    </row>
    <row r="23" spans="1:10" ht="22.5" customHeight="1">
      <c r="A23" s="34">
        <v>2140106</v>
      </c>
      <c r="B23" s="35"/>
      <c r="C23" s="36" t="s">
        <v>88</v>
      </c>
      <c r="D23" s="196">
        <f t="shared" si="0"/>
        <v>1115.93</v>
      </c>
      <c r="E23" s="196">
        <v>413.74</v>
      </c>
      <c r="F23" s="196">
        <v>702.19</v>
      </c>
      <c r="G23" s="196"/>
      <c r="H23" s="196"/>
      <c r="I23" s="213"/>
      <c r="J23" s="214"/>
    </row>
    <row r="24" spans="1:10" ht="22.5" customHeight="1">
      <c r="A24" s="34">
        <v>2140109</v>
      </c>
      <c r="B24" s="35"/>
      <c r="C24" s="36" t="s">
        <v>89</v>
      </c>
      <c r="D24" s="196">
        <f t="shared" si="0"/>
        <v>114.7</v>
      </c>
      <c r="E24" s="196">
        <v>114.7</v>
      </c>
      <c r="F24" s="196"/>
      <c r="G24" s="196"/>
      <c r="H24" s="196"/>
      <c r="I24" s="213"/>
      <c r="J24" s="214"/>
    </row>
    <row r="25" spans="1:10" ht="22.5" customHeight="1">
      <c r="A25" s="34">
        <v>2140110</v>
      </c>
      <c r="B25" s="35"/>
      <c r="C25" s="36" t="s">
        <v>90</v>
      </c>
      <c r="D25" s="196">
        <f t="shared" si="0"/>
        <v>378.32</v>
      </c>
      <c r="E25" s="196">
        <v>378.32</v>
      </c>
      <c r="F25" s="196"/>
      <c r="G25" s="196"/>
      <c r="H25" s="196"/>
      <c r="I25" s="213"/>
      <c r="J25" s="214"/>
    </row>
    <row r="26" spans="1:10" ht="22.5" customHeight="1">
      <c r="A26" s="34">
        <v>2140112</v>
      </c>
      <c r="B26" s="35"/>
      <c r="C26" s="36" t="s">
        <v>91</v>
      </c>
      <c r="D26" s="196">
        <f t="shared" si="0"/>
        <v>1216.95</v>
      </c>
      <c r="E26" s="196">
        <v>915.67</v>
      </c>
      <c r="F26" s="196">
        <v>301.28</v>
      </c>
      <c r="G26" s="196"/>
      <c r="H26" s="196"/>
      <c r="I26" s="213"/>
      <c r="J26" s="214"/>
    </row>
    <row r="27" spans="1:10" ht="22.5" customHeight="1">
      <c r="A27" s="34">
        <v>2140114</v>
      </c>
      <c r="B27" s="35"/>
      <c r="C27" s="36" t="s">
        <v>92</v>
      </c>
      <c r="D27" s="196">
        <f t="shared" si="0"/>
        <v>122.25</v>
      </c>
      <c r="E27" s="196">
        <v>92.07</v>
      </c>
      <c r="F27" s="196">
        <v>30.18</v>
      </c>
      <c r="G27" s="196"/>
      <c r="H27" s="196"/>
      <c r="I27" s="213"/>
      <c r="J27" s="214"/>
    </row>
    <row r="28" spans="1:10" ht="22.5" customHeight="1">
      <c r="A28" s="34">
        <v>2140123</v>
      </c>
      <c r="B28" s="35"/>
      <c r="C28" s="36" t="s">
        <v>93</v>
      </c>
      <c r="D28" s="196">
        <f t="shared" si="0"/>
        <v>866.31</v>
      </c>
      <c r="E28" s="196">
        <v>607.86</v>
      </c>
      <c r="F28" s="196">
        <v>258.45</v>
      </c>
      <c r="G28" s="196"/>
      <c r="H28" s="196"/>
      <c r="I28" s="213"/>
      <c r="J28" s="214"/>
    </row>
    <row r="29" spans="1:10" ht="22.5" customHeight="1">
      <c r="A29" s="34">
        <v>2140199</v>
      </c>
      <c r="B29" s="35"/>
      <c r="C29" s="36" t="s">
        <v>94</v>
      </c>
      <c r="D29" s="196">
        <f t="shared" si="0"/>
        <v>3685.84</v>
      </c>
      <c r="E29" s="196">
        <v>248.07</v>
      </c>
      <c r="F29" s="196">
        <v>3437.77</v>
      </c>
      <c r="G29" s="196"/>
      <c r="H29" s="196"/>
      <c r="I29" s="213"/>
      <c r="J29" s="214"/>
    </row>
    <row r="30" spans="1:10" ht="22.5" customHeight="1">
      <c r="A30" s="105">
        <v>21404</v>
      </c>
      <c r="B30" s="106"/>
      <c r="C30" s="36" t="s">
        <v>95</v>
      </c>
      <c r="D30" s="196">
        <f t="shared" si="0"/>
        <v>115</v>
      </c>
      <c r="E30" s="196">
        <f>SUM(E31:E32)</f>
        <v>5</v>
      </c>
      <c r="F30" s="196">
        <f>SUM(F31:F32)</f>
        <v>110</v>
      </c>
      <c r="G30" s="196"/>
      <c r="H30" s="196"/>
      <c r="I30" s="213"/>
      <c r="J30" s="214"/>
    </row>
    <row r="31" spans="1:10" ht="22.5" customHeight="1">
      <c r="A31" s="34">
        <v>2140402</v>
      </c>
      <c r="B31" s="35"/>
      <c r="C31" s="36" t="s">
        <v>96</v>
      </c>
      <c r="D31" s="196">
        <f t="shared" si="0"/>
        <v>110</v>
      </c>
      <c r="E31" s="196"/>
      <c r="F31" s="196">
        <v>110</v>
      </c>
      <c r="G31" s="196"/>
      <c r="H31" s="196"/>
      <c r="I31" s="213"/>
      <c r="J31" s="214"/>
    </row>
    <row r="32" spans="1:10" ht="22.5" customHeight="1">
      <c r="A32" s="34">
        <v>2140199</v>
      </c>
      <c r="B32" s="35"/>
      <c r="C32" s="36" t="s">
        <v>97</v>
      </c>
      <c r="D32" s="196">
        <f t="shared" si="0"/>
        <v>5</v>
      </c>
      <c r="E32" s="196">
        <v>5</v>
      </c>
      <c r="F32" s="196"/>
      <c r="G32" s="196"/>
      <c r="H32" s="196"/>
      <c r="I32" s="213"/>
      <c r="J32" s="214"/>
    </row>
    <row r="33" spans="1:10" s="168" customFormat="1" ht="22.5" customHeight="1">
      <c r="A33" s="31">
        <v>221</v>
      </c>
      <c r="B33" s="32"/>
      <c r="C33" s="33" t="s">
        <v>98</v>
      </c>
      <c r="D33" s="195">
        <f t="shared" si="0"/>
        <v>207</v>
      </c>
      <c r="E33" s="195"/>
      <c r="F33" s="195">
        <f>F34</f>
        <v>207</v>
      </c>
      <c r="G33" s="195"/>
      <c r="H33" s="195"/>
      <c r="I33" s="211"/>
      <c r="J33" s="212"/>
    </row>
    <row r="34" spans="1:10" ht="22.5" customHeight="1">
      <c r="A34" s="34">
        <v>22101</v>
      </c>
      <c r="B34" s="35"/>
      <c r="C34" s="36" t="s">
        <v>99</v>
      </c>
      <c r="D34" s="196">
        <f t="shared" si="0"/>
        <v>207</v>
      </c>
      <c r="E34" s="196"/>
      <c r="F34" s="196">
        <f>F35</f>
        <v>207</v>
      </c>
      <c r="G34" s="196"/>
      <c r="H34" s="196"/>
      <c r="I34" s="213"/>
      <c r="J34" s="214"/>
    </row>
    <row r="35" spans="1:10" ht="22.5" customHeight="1">
      <c r="A35" s="34">
        <v>2210199</v>
      </c>
      <c r="B35" s="35"/>
      <c r="C35" s="36" t="s">
        <v>100</v>
      </c>
      <c r="D35" s="196">
        <f t="shared" si="0"/>
        <v>207</v>
      </c>
      <c r="E35" s="196"/>
      <c r="F35" s="196">
        <v>207</v>
      </c>
      <c r="G35" s="196"/>
      <c r="H35" s="196"/>
      <c r="I35" s="213"/>
      <c r="J35" s="214"/>
    </row>
    <row r="36" spans="1:10" s="168" customFormat="1" ht="22.5" customHeight="1">
      <c r="A36" s="31">
        <v>229</v>
      </c>
      <c r="B36" s="32"/>
      <c r="C36" s="33" t="s">
        <v>101</v>
      </c>
      <c r="D36" s="195">
        <f t="shared" si="0"/>
        <v>1541.65</v>
      </c>
      <c r="E36" s="195">
        <f>E37</f>
        <v>1402.39</v>
      </c>
      <c r="F36" s="195">
        <f>F37</f>
        <v>139.26</v>
      </c>
      <c r="G36" s="195"/>
      <c r="H36" s="195"/>
      <c r="I36" s="211"/>
      <c r="J36" s="212"/>
    </row>
    <row r="37" spans="1:10" ht="22.5" customHeight="1">
      <c r="A37" s="34">
        <v>22999</v>
      </c>
      <c r="B37" s="35"/>
      <c r="C37" s="36" t="s">
        <v>102</v>
      </c>
      <c r="D37" s="196">
        <f t="shared" si="0"/>
        <v>1541.65</v>
      </c>
      <c r="E37" s="196">
        <f>E38</f>
        <v>1402.39</v>
      </c>
      <c r="F37" s="196">
        <f>F38</f>
        <v>139.26</v>
      </c>
      <c r="G37" s="196"/>
      <c r="H37" s="196"/>
      <c r="I37" s="213"/>
      <c r="J37" s="214"/>
    </row>
    <row r="38" spans="1:10" ht="22.5" customHeight="1">
      <c r="A38" s="34">
        <v>2299901</v>
      </c>
      <c r="B38" s="35"/>
      <c r="C38" s="36" t="s">
        <v>103</v>
      </c>
      <c r="D38" s="196">
        <f t="shared" si="0"/>
        <v>1541.65</v>
      </c>
      <c r="E38" s="198">
        <v>1402.39</v>
      </c>
      <c r="F38" s="198">
        <v>139.26</v>
      </c>
      <c r="G38" s="198"/>
      <c r="H38" s="198"/>
      <c r="I38" s="215"/>
      <c r="J38" s="214"/>
    </row>
    <row r="39" spans="1:9" ht="31.5" customHeight="1">
      <c r="A39" s="199" t="s">
        <v>112</v>
      </c>
      <c r="B39" s="200"/>
      <c r="C39" s="200"/>
      <c r="D39" s="200"/>
      <c r="E39" s="200"/>
      <c r="F39" s="200"/>
      <c r="G39" s="200"/>
      <c r="H39" s="200"/>
      <c r="I39" s="200"/>
    </row>
    <row r="40" ht="14.25">
      <c r="A40" s="201"/>
    </row>
    <row r="41" ht="14.25">
      <c r="A41" s="202"/>
    </row>
    <row r="42" ht="14.25">
      <c r="A42" s="202"/>
    </row>
  </sheetData>
  <sheetProtection/>
  <mergeCells count="44">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I39"/>
    <mergeCell ref="C5:C6"/>
    <mergeCell ref="D4:D6"/>
    <mergeCell ref="E4:E6"/>
    <mergeCell ref="F4:F6"/>
    <mergeCell ref="G4:G6"/>
    <mergeCell ref="H4:H6"/>
    <mergeCell ref="I4:I6"/>
    <mergeCell ref="A5:B6"/>
  </mergeCells>
  <printOptions horizontalCentered="1"/>
  <pageMargins left="0.354166666666667" right="0.354166666666667" top="0.786805555555556" bottom="0.786805555555556" header="0.511805555555556" footer="0.19652777777777802"/>
  <pageSetup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K13" sqref="K13"/>
    </sheetView>
  </sheetViews>
  <sheetFormatPr defaultColWidth="9.00390625" defaultRowHeight="14.25"/>
  <cols>
    <col min="1" max="1" width="36.375" style="111" customWidth="1"/>
    <col min="2" max="2" width="4.00390625" style="111" customWidth="1"/>
    <col min="3" max="3" width="15.625" style="111" customWidth="1"/>
    <col min="4" max="4" width="35.75390625" style="111" customWidth="1"/>
    <col min="5" max="5" width="3.50390625" style="111" customWidth="1"/>
    <col min="6" max="6" width="15.625" style="111" customWidth="1"/>
    <col min="7" max="7" width="13.875" style="111" customWidth="1"/>
    <col min="8" max="8" width="15.625" style="111" customWidth="1"/>
    <col min="9" max="9" width="9.00390625" style="112" customWidth="1"/>
    <col min="10" max="16384" width="9.00390625" style="111" customWidth="1"/>
  </cols>
  <sheetData>
    <row r="1" ht="14.25">
      <c r="A1" s="113"/>
    </row>
    <row r="2" spans="1:9" s="109" customFormat="1" ht="18" customHeight="1">
      <c r="A2" s="114" t="s">
        <v>113</v>
      </c>
      <c r="B2" s="114"/>
      <c r="C2" s="114"/>
      <c r="D2" s="114"/>
      <c r="E2" s="114"/>
      <c r="F2" s="114"/>
      <c r="G2" s="114"/>
      <c r="H2" s="114"/>
      <c r="I2" s="162"/>
    </row>
    <row r="3" spans="1:8" ht="9.75" customHeight="1">
      <c r="A3" s="115"/>
      <c r="B3" s="115"/>
      <c r="C3" s="115"/>
      <c r="D3" s="115"/>
      <c r="E3" s="115"/>
      <c r="F3" s="115"/>
      <c r="G3" s="115"/>
      <c r="H3" s="43" t="s">
        <v>114</v>
      </c>
    </row>
    <row r="4" spans="1:8" ht="15" customHeight="1">
      <c r="A4" s="8" t="s">
        <v>2</v>
      </c>
      <c r="B4" s="115"/>
      <c r="C4" s="115"/>
      <c r="D4" s="115"/>
      <c r="E4" s="115"/>
      <c r="F4" s="115"/>
      <c r="G4" s="115"/>
      <c r="H4" s="43" t="s">
        <v>3</v>
      </c>
    </row>
    <row r="5" spans="1:9" s="110" customFormat="1" ht="19.5" customHeight="1">
      <c r="A5" s="245" t="s">
        <v>4</v>
      </c>
      <c r="B5" s="117"/>
      <c r="C5" s="117"/>
      <c r="D5" s="246" t="s">
        <v>5</v>
      </c>
      <c r="E5" s="117"/>
      <c r="F5" s="118"/>
      <c r="G5" s="118"/>
      <c r="H5" s="119"/>
      <c r="I5" s="163"/>
    </row>
    <row r="6" spans="1:9" s="110" customFormat="1" ht="31.5" customHeight="1">
      <c r="A6" s="247" t="s">
        <v>6</v>
      </c>
      <c r="B6" s="248" t="s">
        <v>7</v>
      </c>
      <c r="C6" s="122" t="s">
        <v>115</v>
      </c>
      <c r="D6" s="249" t="s">
        <v>6</v>
      </c>
      <c r="E6" s="248" t="s">
        <v>7</v>
      </c>
      <c r="F6" s="122" t="s">
        <v>72</v>
      </c>
      <c r="G6" s="123" t="s">
        <v>116</v>
      </c>
      <c r="H6" s="124" t="s">
        <v>117</v>
      </c>
      <c r="I6" s="163"/>
    </row>
    <row r="7" spans="1:9" s="110" customFormat="1" ht="19.5" customHeight="1">
      <c r="A7" s="247" t="s">
        <v>9</v>
      </c>
      <c r="B7" s="122"/>
      <c r="C7" s="249" t="s">
        <v>10</v>
      </c>
      <c r="D7" s="249" t="s">
        <v>9</v>
      </c>
      <c r="E7" s="122"/>
      <c r="F7" s="125">
        <v>2</v>
      </c>
      <c r="G7" s="125">
        <v>3</v>
      </c>
      <c r="H7" s="126">
        <v>4</v>
      </c>
      <c r="I7" s="163"/>
    </row>
    <row r="8" spans="1:9" s="110" customFormat="1" ht="19.5" customHeight="1">
      <c r="A8" s="251" t="s">
        <v>118</v>
      </c>
      <c r="B8" s="252" t="s">
        <v>10</v>
      </c>
      <c r="C8" s="129">
        <v>12242.9</v>
      </c>
      <c r="D8" s="253" t="s">
        <v>13</v>
      </c>
      <c r="E8" s="131">
        <v>15</v>
      </c>
      <c r="F8" s="132"/>
      <c r="G8" s="132"/>
      <c r="H8" s="133"/>
      <c r="I8" s="163"/>
    </row>
    <row r="9" spans="1:9" s="110" customFormat="1" ht="19.5" customHeight="1">
      <c r="A9" s="134" t="s">
        <v>119</v>
      </c>
      <c r="B9" s="252" t="s">
        <v>11</v>
      </c>
      <c r="C9" s="129">
        <v>4400</v>
      </c>
      <c r="D9" s="253" t="s">
        <v>16</v>
      </c>
      <c r="E9" s="131">
        <v>16</v>
      </c>
      <c r="F9" s="132"/>
      <c r="G9" s="132"/>
      <c r="H9" s="133"/>
      <c r="I9" s="163"/>
    </row>
    <row r="10" spans="1:9" s="110" customFormat="1" ht="19.5" customHeight="1">
      <c r="A10" s="134"/>
      <c r="B10" s="252" t="s">
        <v>19</v>
      </c>
      <c r="C10" s="129"/>
      <c r="D10" s="253" t="s">
        <v>20</v>
      </c>
      <c r="E10" s="131">
        <v>17</v>
      </c>
      <c r="F10" s="135">
        <f>SUM(G10:H10)</f>
        <v>12</v>
      </c>
      <c r="G10" s="135">
        <v>12</v>
      </c>
      <c r="H10" s="136"/>
      <c r="I10" s="163"/>
    </row>
    <row r="11" spans="1:9" s="110" customFormat="1" ht="19.5" customHeight="1">
      <c r="A11" s="134"/>
      <c r="B11" s="252" t="s">
        <v>23</v>
      </c>
      <c r="C11" s="129"/>
      <c r="D11" s="253" t="s">
        <v>24</v>
      </c>
      <c r="E11" s="131">
        <v>18</v>
      </c>
      <c r="F11" s="135">
        <f aca="true" t="shared" si="0" ref="F11:F15">SUM(G11:H11)</f>
        <v>3418.46</v>
      </c>
      <c r="G11" s="135"/>
      <c r="H11" s="136">
        <v>3418.46</v>
      </c>
      <c r="I11" s="163"/>
    </row>
    <row r="12" spans="1:9" s="110" customFormat="1" ht="19.5" customHeight="1">
      <c r="A12" s="134"/>
      <c r="B12" s="252" t="s">
        <v>27</v>
      </c>
      <c r="C12" s="129"/>
      <c r="D12" s="253" t="s">
        <v>28</v>
      </c>
      <c r="E12" s="131">
        <v>19</v>
      </c>
      <c r="F12" s="135">
        <f t="shared" si="0"/>
        <v>1938.57</v>
      </c>
      <c r="G12" s="135">
        <v>1938.57</v>
      </c>
      <c r="H12" s="136"/>
      <c r="I12" s="163"/>
    </row>
    <row r="13" spans="1:9" s="110" customFormat="1" ht="19.5" customHeight="1">
      <c r="A13" s="134"/>
      <c r="B13" s="252" t="s">
        <v>31</v>
      </c>
      <c r="C13" s="129"/>
      <c r="D13" s="253" t="s">
        <v>32</v>
      </c>
      <c r="E13" s="131">
        <v>20</v>
      </c>
      <c r="F13" s="135">
        <f t="shared" si="0"/>
        <v>8595.28</v>
      </c>
      <c r="G13" s="135">
        <v>8595.28</v>
      </c>
      <c r="H13" s="136"/>
      <c r="I13" s="163"/>
    </row>
    <row r="14" spans="1:9" s="110" customFormat="1" ht="19.5" customHeight="1">
      <c r="A14" s="134"/>
      <c r="B14" s="252" t="s">
        <v>35</v>
      </c>
      <c r="C14" s="129"/>
      <c r="D14" s="253" t="s">
        <v>36</v>
      </c>
      <c r="E14" s="131">
        <v>21</v>
      </c>
      <c r="F14" s="135">
        <f t="shared" si="0"/>
        <v>207</v>
      </c>
      <c r="G14" s="135">
        <v>207</v>
      </c>
      <c r="H14" s="136"/>
      <c r="I14" s="163"/>
    </row>
    <row r="15" spans="1:9" s="110" customFormat="1" ht="19.5" customHeight="1">
      <c r="A15" s="127"/>
      <c r="B15" s="252" t="s">
        <v>38</v>
      </c>
      <c r="C15" s="137"/>
      <c r="D15" s="138" t="s">
        <v>39</v>
      </c>
      <c r="E15" s="131">
        <v>22</v>
      </c>
      <c r="F15" s="135">
        <f t="shared" si="0"/>
        <v>0</v>
      </c>
      <c r="G15" s="139"/>
      <c r="H15" s="140"/>
      <c r="I15" s="163"/>
    </row>
    <row r="16" spans="1:9" s="110" customFormat="1" ht="19.5" customHeight="1">
      <c r="A16" s="254" t="s">
        <v>41</v>
      </c>
      <c r="B16" s="252" t="s">
        <v>42</v>
      </c>
      <c r="C16" s="129">
        <f>SUM(C8:C15)</f>
        <v>16642.9</v>
      </c>
      <c r="D16" s="255" t="s">
        <v>43</v>
      </c>
      <c r="E16" s="131">
        <v>23</v>
      </c>
      <c r="F16" s="139">
        <f>SUM(F8:F15)</f>
        <v>14171.31</v>
      </c>
      <c r="G16" s="139">
        <f aca="true" t="shared" si="1" ref="G16:H16">SUM(G8:G15)</f>
        <v>10752.85</v>
      </c>
      <c r="H16" s="140">
        <f t="shared" si="1"/>
        <v>3418.46</v>
      </c>
      <c r="I16" s="163"/>
    </row>
    <row r="17" spans="1:9" s="110" customFormat="1" ht="19.5" customHeight="1">
      <c r="A17" s="143" t="s">
        <v>120</v>
      </c>
      <c r="B17" s="252" t="s">
        <v>46</v>
      </c>
      <c r="C17" s="129">
        <f>SUM(C18:C19)</f>
        <v>1022.79</v>
      </c>
      <c r="D17" s="144" t="s">
        <v>121</v>
      </c>
      <c r="E17" s="131">
        <v>24</v>
      </c>
      <c r="F17" s="145">
        <f>SUM(G17:H17)</f>
        <v>3494.38</v>
      </c>
      <c r="G17" s="139">
        <v>2474.84</v>
      </c>
      <c r="H17" s="140">
        <v>1019.54</v>
      </c>
      <c r="I17" s="163"/>
    </row>
    <row r="18" spans="1:9" s="110" customFormat="1" ht="19.5" customHeight="1">
      <c r="A18" s="143" t="s">
        <v>122</v>
      </c>
      <c r="B18" s="252" t="s">
        <v>50</v>
      </c>
      <c r="C18" s="129">
        <v>984.79</v>
      </c>
      <c r="D18" s="138"/>
      <c r="E18" s="131">
        <v>25</v>
      </c>
      <c r="F18" s="145"/>
      <c r="G18" s="139"/>
      <c r="H18" s="140"/>
      <c r="I18" s="163"/>
    </row>
    <row r="19" spans="1:9" s="110" customFormat="1" ht="19.5" customHeight="1">
      <c r="A19" s="146" t="s">
        <v>123</v>
      </c>
      <c r="B19" s="252" t="s">
        <v>53</v>
      </c>
      <c r="C19" s="147">
        <v>38</v>
      </c>
      <c r="D19" s="148"/>
      <c r="E19" s="131">
        <v>26</v>
      </c>
      <c r="F19" s="149"/>
      <c r="G19" s="139"/>
      <c r="H19" s="150"/>
      <c r="I19" s="163"/>
    </row>
    <row r="20" spans="1:9" s="110" customFormat="1" ht="19.5" customHeight="1">
      <c r="A20" s="146"/>
      <c r="B20" s="252" t="s">
        <v>56</v>
      </c>
      <c r="C20" s="147"/>
      <c r="D20" s="148"/>
      <c r="E20" s="131">
        <v>27</v>
      </c>
      <c r="F20" s="149"/>
      <c r="G20" s="139"/>
      <c r="H20" s="150"/>
      <c r="I20" s="163"/>
    </row>
    <row r="21" spans="1:8" ht="19.5" customHeight="1">
      <c r="A21" s="256" t="s">
        <v>55</v>
      </c>
      <c r="B21" s="270" t="s">
        <v>14</v>
      </c>
      <c r="C21" s="153">
        <f>C16+C17</f>
        <v>17665.69</v>
      </c>
      <c r="D21" s="257" t="s">
        <v>55</v>
      </c>
      <c r="E21" s="155">
        <v>28</v>
      </c>
      <c r="F21" s="156">
        <f>SUM(F16:F17)</f>
        <v>17665.69</v>
      </c>
      <c r="G21" s="157">
        <f aca="true" t="shared" si="2" ref="G21:H21">SUM(G16:G17)</f>
        <v>13227.69</v>
      </c>
      <c r="H21" s="158">
        <f t="shared" si="2"/>
        <v>4438</v>
      </c>
    </row>
    <row r="22" spans="1:8" ht="29.25" customHeight="1">
      <c r="A22" s="159" t="s">
        <v>124</v>
      </c>
      <c r="B22" s="160"/>
      <c r="C22" s="160"/>
      <c r="D22" s="160"/>
      <c r="E22" s="160"/>
      <c r="F22" s="160"/>
      <c r="G22" s="161"/>
      <c r="H22" s="160"/>
    </row>
  </sheetData>
  <sheetProtection/>
  <mergeCells count="4">
    <mergeCell ref="A2:H2"/>
    <mergeCell ref="A5:C5"/>
    <mergeCell ref="D5:H5"/>
    <mergeCell ref="A22:H22"/>
  </mergeCells>
  <printOptions horizontalCentered="1"/>
  <pageMargins left="0.354166666666667" right="0.354166666666667" top="0.590277777777778" bottom="0.786805555555556" header="0.511805555555556" footer="0.196527777777778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zoomScaleSheetLayoutView="100" workbookViewId="0" topLeftCell="A1">
      <selection activeCell="A9" sqref="A9:IV9"/>
    </sheetView>
  </sheetViews>
  <sheetFormatPr defaultColWidth="9.00390625" defaultRowHeight="14.25"/>
  <cols>
    <col min="1" max="1" width="6.375" style="5" customWidth="1"/>
    <col min="2" max="2" width="5.00390625" style="5" customWidth="1"/>
    <col min="3" max="3" width="59.375" style="5" customWidth="1"/>
    <col min="4" max="6" width="25.00390625" style="5" customWidth="1"/>
    <col min="7" max="16384" width="9.00390625" style="5" customWidth="1"/>
  </cols>
  <sheetData>
    <row r="1" spans="1:6" s="1" customFormat="1" ht="30" customHeight="1">
      <c r="A1" s="6" t="s">
        <v>125</v>
      </c>
      <c r="B1" s="6"/>
      <c r="C1" s="6"/>
      <c r="D1" s="6"/>
      <c r="E1" s="6"/>
      <c r="F1" s="6"/>
    </row>
    <row r="2" spans="1:6" s="2" customFormat="1" ht="10.5" customHeight="1">
      <c r="A2" s="7"/>
      <c r="B2" s="7"/>
      <c r="C2" s="7"/>
      <c r="F2" s="43" t="s">
        <v>126</v>
      </c>
    </row>
    <row r="3" spans="1:6" s="2" customFormat="1" ht="15" customHeight="1">
      <c r="A3" s="8" t="s">
        <v>2</v>
      </c>
      <c r="B3" s="7"/>
      <c r="C3" s="7"/>
      <c r="D3" s="10"/>
      <c r="E3" s="10"/>
      <c r="F3" s="43" t="s">
        <v>3</v>
      </c>
    </row>
    <row r="4" spans="1:6" s="3" customFormat="1" ht="20.25" customHeight="1">
      <c r="A4" s="11" t="s">
        <v>127</v>
      </c>
      <c r="B4" s="12"/>
      <c r="C4" s="12"/>
      <c r="D4" s="15" t="s">
        <v>128</v>
      </c>
      <c r="E4" s="16"/>
      <c r="F4" s="102"/>
    </row>
    <row r="5" spans="1:6" s="3" customFormat="1" ht="24.75" customHeight="1">
      <c r="A5" s="17" t="s">
        <v>69</v>
      </c>
      <c r="B5" s="18"/>
      <c r="C5" s="18" t="s">
        <v>70</v>
      </c>
      <c r="D5" s="20" t="s">
        <v>129</v>
      </c>
      <c r="E5" s="20" t="s">
        <v>130</v>
      </c>
      <c r="F5" s="45" t="s">
        <v>108</v>
      </c>
    </row>
    <row r="6" spans="1:6" s="3" customFormat="1" ht="18" customHeight="1">
      <c r="A6" s="17"/>
      <c r="B6" s="18"/>
      <c r="C6" s="18"/>
      <c r="D6" s="20"/>
      <c r="E6" s="20"/>
      <c r="F6" s="45"/>
    </row>
    <row r="7" spans="1:6" s="3" customFormat="1" ht="22.5" customHeight="1">
      <c r="A7" s="17"/>
      <c r="B7" s="18"/>
      <c r="C7" s="18"/>
      <c r="D7" s="22"/>
      <c r="E7" s="22"/>
      <c r="F7" s="46"/>
    </row>
    <row r="8" spans="1:6" s="3" customFormat="1" ht="22.5" customHeight="1">
      <c r="A8" s="17" t="s">
        <v>71</v>
      </c>
      <c r="B8" s="18"/>
      <c r="C8" s="18"/>
      <c r="D8" s="18">
        <v>1</v>
      </c>
      <c r="E8" s="18">
        <v>2</v>
      </c>
      <c r="F8" s="47">
        <v>3</v>
      </c>
    </row>
    <row r="9" spans="1:6" s="4" customFormat="1" ht="22.5" customHeight="1">
      <c r="A9" s="103" t="s">
        <v>72</v>
      </c>
      <c r="B9" s="104"/>
      <c r="C9" s="104"/>
      <c r="D9" s="30">
        <f>SUM(E9:F9)</f>
        <v>10752.849999999999</v>
      </c>
      <c r="E9" s="30">
        <f>E10+E13+E16+E30</f>
        <v>3919.86</v>
      </c>
      <c r="F9" s="48">
        <f>F10+F13+F16+F30</f>
        <v>6832.989999999999</v>
      </c>
    </row>
    <row r="10" spans="1:6" s="4" customFormat="1" ht="22.5" customHeight="1">
      <c r="A10" s="31">
        <v>208</v>
      </c>
      <c r="B10" s="32"/>
      <c r="C10" s="33" t="s">
        <v>73</v>
      </c>
      <c r="D10" s="30">
        <f aca="true" t="shared" si="0" ref="D10:D32">SUM(E10:F10)</f>
        <v>12</v>
      </c>
      <c r="E10" s="30">
        <f>E11</f>
        <v>12</v>
      </c>
      <c r="F10" s="48"/>
    </row>
    <row r="11" spans="1:6" s="3" customFormat="1" ht="22.5" customHeight="1">
      <c r="A11" s="34">
        <v>20807</v>
      </c>
      <c r="B11" s="35"/>
      <c r="C11" s="36" t="s">
        <v>74</v>
      </c>
      <c r="D11" s="37">
        <f t="shared" si="0"/>
        <v>12</v>
      </c>
      <c r="E11" s="37">
        <f>E12</f>
        <v>12</v>
      </c>
      <c r="F11" s="49"/>
    </row>
    <row r="12" spans="1:6" s="3" customFormat="1" ht="22.5" customHeight="1">
      <c r="A12" s="34">
        <v>2080702</v>
      </c>
      <c r="B12" s="35"/>
      <c r="C12" s="36" t="s">
        <v>75</v>
      </c>
      <c r="D12" s="37">
        <f t="shared" si="0"/>
        <v>12</v>
      </c>
      <c r="E12" s="37">
        <v>12</v>
      </c>
      <c r="F12" s="49"/>
    </row>
    <row r="13" spans="1:6" s="4" customFormat="1" ht="22.5" customHeight="1">
      <c r="A13" s="31">
        <v>213</v>
      </c>
      <c r="B13" s="32"/>
      <c r="C13" s="33" t="s">
        <v>80</v>
      </c>
      <c r="D13" s="30">
        <f t="shared" si="0"/>
        <v>1938.57</v>
      </c>
      <c r="E13" s="30"/>
      <c r="F13" s="48">
        <f>F14</f>
        <v>1938.57</v>
      </c>
    </row>
    <row r="14" spans="1:6" s="3" customFormat="1" ht="22.5" customHeight="1">
      <c r="A14" s="34">
        <v>21301</v>
      </c>
      <c r="B14" s="35"/>
      <c r="C14" s="36" t="s">
        <v>81</v>
      </c>
      <c r="D14" s="37">
        <f t="shared" si="0"/>
        <v>1938.57</v>
      </c>
      <c r="E14" s="37"/>
      <c r="F14" s="49">
        <f>F15</f>
        <v>1938.57</v>
      </c>
    </row>
    <row r="15" spans="1:6" s="3" customFormat="1" ht="22.5" customHeight="1">
      <c r="A15" s="34">
        <v>2130142</v>
      </c>
      <c r="B15" s="35"/>
      <c r="C15" s="36" t="s">
        <v>82</v>
      </c>
      <c r="D15" s="37">
        <f t="shared" si="0"/>
        <v>1938.57</v>
      </c>
      <c r="E15" s="37"/>
      <c r="F15" s="49">
        <v>1938.57</v>
      </c>
    </row>
    <row r="16" spans="1:6" s="4" customFormat="1" ht="22.5" customHeight="1">
      <c r="A16" s="31">
        <v>214</v>
      </c>
      <c r="B16" s="32"/>
      <c r="C16" s="33" t="s">
        <v>83</v>
      </c>
      <c r="D16" s="30">
        <f t="shared" si="0"/>
        <v>8595.279999999999</v>
      </c>
      <c r="E16" s="30">
        <f>E17+E27</f>
        <v>3907.86</v>
      </c>
      <c r="F16" s="48">
        <f>F17+F27</f>
        <v>4687.419999999999</v>
      </c>
    </row>
    <row r="17" spans="1:6" s="3" customFormat="1" ht="22.5" customHeight="1">
      <c r="A17" s="34">
        <v>21401</v>
      </c>
      <c r="B17" s="35"/>
      <c r="C17" s="36" t="s">
        <v>84</v>
      </c>
      <c r="D17" s="37">
        <f t="shared" si="0"/>
        <v>8480.279999999999</v>
      </c>
      <c r="E17" s="37">
        <f>SUM(E18:E26)</f>
        <v>3902.86</v>
      </c>
      <c r="F17" s="49">
        <f>SUM(F18:F26)</f>
        <v>4577.419999999999</v>
      </c>
    </row>
    <row r="18" spans="1:6" s="3" customFormat="1" ht="22.5" customHeight="1">
      <c r="A18" s="34">
        <v>2140101</v>
      </c>
      <c r="B18" s="35"/>
      <c r="C18" s="36" t="s">
        <v>85</v>
      </c>
      <c r="D18" s="37">
        <f t="shared" si="0"/>
        <v>563.5</v>
      </c>
      <c r="E18" s="37">
        <v>563.5</v>
      </c>
      <c r="F18" s="49"/>
    </row>
    <row r="19" spans="1:6" s="3" customFormat="1" ht="22.5" customHeight="1">
      <c r="A19" s="34">
        <v>2140104</v>
      </c>
      <c r="B19" s="35"/>
      <c r="C19" s="36" t="s">
        <v>87</v>
      </c>
      <c r="D19" s="37">
        <f t="shared" si="0"/>
        <v>3036.47</v>
      </c>
      <c r="E19" s="37">
        <v>817</v>
      </c>
      <c r="F19" s="49">
        <v>2219.47</v>
      </c>
    </row>
    <row r="20" spans="1:6" s="3" customFormat="1" ht="21" customHeight="1">
      <c r="A20" s="34">
        <v>2140106</v>
      </c>
      <c r="B20" s="35"/>
      <c r="C20" s="36" t="s">
        <v>88</v>
      </c>
      <c r="D20" s="37">
        <f t="shared" si="0"/>
        <v>1115.93</v>
      </c>
      <c r="E20" s="37">
        <v>413.74</v>
      </c>
      <c r="F20" s="49">
        <v>702.19</v>
      </c>
    </row>
    <row r="21" spans="1:6" s="3" customFormat="1" ht="21" customHeight="1">
      <c r="A21" s="34">
        <v>2140109</v>
      </c>
      <c r="B21" s="35"/>
      <c r="C21" s="36" t="s">
        <v>89</v>
      </c>
      <c r="D21" s="37">
        <f t="shared" si="0"/>
        <v>114.7</v>
      </c>
      <c r="E21" s="37">
        <v>114.7</v>
      </c>
      <c r="F21" s="49"/>
    </row>
    <row r="22" spans="1:6" s="3" customFormat="1" ht="21" customHeight="1">
      <c r="A22" s="34">
        <v>2140110</v>
      </c>
      <c r="B22" s="35"/>
      <c r="C22" s="36" t="s">
        <v>90</v>
      </c>
      <c r="D22" s="37">
        <f t="shared" si="0"/>
        <v>378.32</v>
      </c>
      <c r="E22" s="37">
        <v>378.32</v>
      </c>
      <c r="F22" s="49"/>
    </row>
    <row r="23" spans="1:6" s="3" customFormat="1" ht="21" customHeight="1">
      <c r="A23" s="34">
        <v>2140112</v>
      </c>
      <c r="B23" s="35"/>
      <c r="C23" s="36" t="s">
        <v>91</v>
      </c>
      <c r="D23" s="37">
        <f t="shared" si="0"/>
        <v>1216.9499999999998</v>
      </c>
      <c r="E23" s="37">
        <v>915.67</v>
      </c>
      <c r="F23" s="49">
        <v>301.28</v>
      </c>
    </row>
    <row r="24" spans="1:6" s="3" customFormat="1" ht="21" customHeight="1">
      <c r="A24" s="34">
        <v>2140114</v>
      </c>
      <c r="B24" s="35"/>
      <c r="C24" s="36" t="s">
        <v>92</v>
      </c>
      <c r="D24" s="37">
        <f t="shared" si="0"/>
        <v>122.25</v>
      </c>
      <c r="E24" s="37">
        <v>92.07</v>
      </c>
      <c r="F24" s="49">
        <v>30.18</v>
      </c>
    </row>
    <row r="25" spans="1:6" s="3" customFormat="1" ht="22.5" customHeight="1">
      <c r="A25" s="34">
        <v>2140123</v>
      </c>
      <c r="B25" s="35"/>
      <c r="C25" s="36" t="s">
        <v>93</v>
      </c>
      <c r="D25" s="37">
        <f t="shared" si="0"/>
        <v>866.31</v>
      </c>
      <c r="E25" s="37">
        <v>607.86</v>
      </c>
      <c r="F25" s="49">
        <v>258.45</v>
      </c>
    </row>
    <row r="26" spans="1:6" s="3" customFormat="1" ht="22.5" customHeight="1">
      <c r="A26" s="34">
        <v>2140199</v>
      </c>
      <c r="B26" s="35"/>
      <c r="C26" s="36" t="s">
        <v>94</v>
      </c>
      <c r="D26" s="37">
        <f t="shared" si="0"/>
        <v>1065.85</v>
      </c>
      <c r="E26" s="37"/>
      <c r="F26" s="49">
        <v>1065.85</v>
      </c>
    </row>
    <row r="27" spans="1:6" s="3" customFormat="1" ht="22.5" customHeight="1">
      <c r="A27" s="105">
        <v>21404</v>
      </c>
      <c r="B27" s="106"/>
      <c r="C27" s="36" t="s">
        <v>95</v>
      </c>
      <c r="D27" s="37">
        <f t="shared" si="0"/>
        <v>115</v>
      </c>
      <c r="E27" s="37">
        <f>SUM(E28:E29)</f>
        <v>5</v>
      </c>
      <c r="F27" s="49">
        <f>SUM(F28:F29)</f>
        <v>110</v>
      </c>
    </row>
    <row r="28" spans="1:6" s="3" customFormat="1" ht="22.5" customHeight="1">
      <c r="A28" s="34">
        <v>2140402</v>
      </c>
      <c r="B28" s="35"/>
      <c r="C28" s="36" t="s">
        <v>96</v>
      </c>
      <c r="D28" s="37">
        <f t="shared" si="0"/>
        <v>110</v>
      </c>
      <c r="E28" s="37"/>
      <c r="F28" s="49">
        <v>110</v>
      </c>
    </row>
    <row r="29" spans="1:6" s="50" customFormat="1" ht="22.5" customHeight="1">
      <c r="A29" s="34">
        <v>2140199</v>
      </c>
      <c r="B29" s="35"/>
      <c r="C29" s="36" t="s">
        <v>97</v>
      </c>
      <c r="D29" s="37">
        <f t="shared" si="0"/>
        <v>5</v>
      </c>
      <c r="E29" s="37">
        <v>5</v>
      </c>
      <c r="F29" s="49"/>
    </row>
    <row r="30" spans="1:6" s="101" customFormat="1" ht="22.5" customHeight="1">
      <c r="A30" s="31">
        <v>221</v>
      </c>
      <c r="B30" s="32"/>
      <c r="C30" s="33" t="s">
        <v>98</v>
      </c>
      <c r="D30" s="30">
        <f t="shared" si="0"/>
        <v>207</v>
      </c>
      <c r="E30" s="30"/>
      <c r="F30" s="48">
        <f>F31</f>
        <v>207</v>
      </c>
    </row>
    <row r="31" spans="1:6" s="50" customFormat="1" ht="22.5" customHeight="1">
      <c r="A31" s="34">
        <v>22101</v>
      </c>
      <c r="B31" s="35"/>
      <c r="C31" s="36" t="s">
        <v>99</v>
      </c>
      <c r="D31" s="37">
        <f t="shared" si="0"/>
        <v>207</v>
      </c>
      <c r="E31" s="37"/>
      <c r="F31" s="49">
        <f>F32</f>
        <v>207</v>
      </c>
    </row>
    <row r="32" spans="1:6" s="50" customFormat="1" ht="22.5" customHeight="1">
      <c r="A32" s="34">
        <v>2210199</v>
      </c>
      <c r="B32" s="35"/>
      <c r="C32" s="36" t="s">
        <v>100</v>
      </c>
      <c r="D32" s="37">
        <f t="shared" si="0"/>
        <v>207</v>
      </c>
      <c r="E32" s="37"/>
      <c r="F32" s="49">
        <v>207</v>
      </c>
    </row>
    <row r="33" spans="1:6" ht="32.25" customHeight="1">
      <c r="A33" s="107" t="s">
        <v>131</v>
      </c>
      <c r="B33" s="108"/>
      <c r="C33" s="108"/>
      <c r="D33" s="108"/>
      <c r="E33" s="108"/>
      <c r="F33" s="108"/>
    </row>
    <row r="34" ht="14.25">
      <c r="A34" s="42"/>
    </row>
    <row r="35" ht="14.25">
      <c r="A35" s="42"/>
    </row>
    <row r="36" ht="14.25">
      <c r="A36" s="42"/>
    </row>
    <row r="37" ht="14.25">
      <c r="A37" s="42"/>
    </row>
  </sheetData>
  <sheetProtection/>
  <mergeCells count="3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printOptions horizontalCentered="1"/>
  <pageMargins left="0.354166666666667" right="0.354166666666667" top="0.786805555555556" bottom="0.786805555555556" header="0.511805555555556" footer="0.19652777777777802"/>
  <pageSetup fitToHeight="1" fitToWidth="1"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120" zoomScaleNormal="120" zoomScaleSheetLayoutView="100" workbookViewId="0" topLeftCell="A28">
      <selection activeCell="G26" sqref="G26"/>
    </sheetView>
  </sheetViews>
  <sheetFormatPr defaultColWidth="9.00390625" defaultRowHeight="14.25"/>
  <cols>
    <col min="1" max="1" width="8.00390625" style="79" customWidth="1"/>
    <col min="2" max="2" width="26.875" style="79" customWidth="1"/>
    <col min="3" max="3" width="12.625" style="79" customWidth="1"/>
    <col min="4" max="4" width="8.00390625" style="79" customWidth="1"/>
    <col min="5" max="5" width="19.00390625" style="79" customWidth="1"/>
    <col min="6" max="6" width="12.625" style="79" customWidth="1"/>
    <col min="7" max="7" width="8.00390625" style="79" customWidth="1"/>
    <col min="8" max="8" width="22.625" style="79" customWidth="1"/>
    <col min="9" max="9" width="12.625" style="79" customWidth="1"/>
    <col min="10" max="10" width="8.50390625" style="79" customWidth="1"/>
    <col min="11" max="16384" width="9.00390625" style="79" customWidth="1"/>
  </cols>
  <sheetData>
    <row r="1" spans="1:9" ht="21.75">
      <c r="A1" s="80" t="s">
        <v>132</v>
      </c>
      <c r="B1" s="80"/>
      <c r="C1" s="80"/>
      <c r="D1" s="80"/>
      <c r="E1" s="80"/>
      <c r="F1" s="80"/>
      <c r="G1" s="80"/>
      <c r="H1" s="80"/>
      <c r="I1" s="80"/>
    </row>
    <row r="2" spans="1:9" s="76" customFormat="1" ht="20.25" customHeight="1">
      <c r="A2" s="7"/>
      <c r="B2" s="7"/>
      <c r="C2" s="7"/>
      <c r="D2" s="2"/>
      <c r="E2" s="2"/>
      <c r="F2" s="2"/>
      <c r="G2" s="2"/>
      <c r="H2" s="2"/>
      <c r="I2" s="95" t="s">
        <v>133</v>
      </c>
    </row>
    <row r="3" spans="1:9" s="77" customFormat="1" ht="15" customHeight="1">
      <c r="A3" s="81" t="s">
        <v>2</v>
      </c>
      <c r="B3" s="82"/>
      <c r="C3" s="82"/>
      <c r="D3" s="82"/>
      <c r="E3" s="82"/>
      <c r="F3" s="82"/>
      <c r="G3" s="82"/>
      <c r="H3" s="82"/>
      <c r="I3" s="96" t="s">
        <v>3</v>
      </c>
    </row>
    <row r="4" spans="1:9" s="78" customFormat="1" ht="15" customHeight="1">
      <c r="A4" s="83" t="s">
        <v>134</v>
      </c>
      <c r="B4" s="84" t="s">
        <v>135</v>
      </c>
      <c r="C4" s="84" t="s">
        <v>135</v>
      </c>
      <c r="D4" s="84" t="s">
        <v>136</v>
      </c>
      <c r="E4" s="84" t="s">
        <v>135</v>
      </c>
      <c r="F4" s="84" t="s">
        <v>135</v>
      </c>
      <c r="G4" s="84" t="s">
        <v>135</v>
      </c>
      <c r="H4" s="84" t="s">
        <v>135</v>
      </c>
      <c r="I4" s="97" t="s">
        <v>135</v>
      </c>
    </row>
    <row r="5" spans="1:9" s="78" customFormat="1" ht="15" customHeight="1">
      <c r="A5" s="85" t="s">
        <v>137</v>
      </c>
      <c r="B5" s="86" t="s">
        <v>70</v>
      </c>
      <c r="C5" s="86" t="s">
        <v>115</v>
      </c>
      <c r="D5" s="86" t="s">
        <v>137</v>
      </c>
      <c r="E5" s="86" t="s">
        <v>70</v>
      </c>
      <c r="F5" s="86" t="s">
        <v>115</v>
      </c>
      <c r="G5" s="86" t="s">
        <v>137</v>
      </c>
      <c r="H5" s="86" t="s">
        <v>70</v>
      </c>
      <c r="I5" s="98" t="s">
        <v>115</v>
      </c>
    </row>
    <row r="6" spans="1:9" s="78" customFormat="1" ht="15" customHeight="1">
      <c r="A6" s="85" t="s">
        <v>135</v>
      </c>
      <c r="B6" s="86" t="s">
        <v>135</v>
      </c>
      <c r="C6" s="86" t="s">
        <v>135</v>
      </c>
      <c r="D6" s="86" t="s">
        <v>135</v>
      </c>
      <c r="E6" s="86" t="s">
        <v>135</v>
      </c>
      <c r="F6" s="86" t="s">
        <v>135</v>
      </c>
      <c r="G6" s="86" t="s">
        <v>135</v>
      </c>
      <c r="H6" s="86" t="s">
        <v>135</v>
      </c>
      <c r="I6" s="98" t="s">
        <v>135</v>
      </c>
    </row>
    <row r="7" spans="1:9" s="78" customFormat="1" ht="13.5" customHeight="1">
      <c r="A7" s="87" t="s">
        <v>138</v>
      </c>
      <c r="B7" s="88" t="s">
        <v>139</v>
      </c>
      <c r="C7" s="89">
        <f>SUM(C8:C16)</f>
        <v>1988.74</v>
      </c>
      <c r="D7" s="88" t="s">
        <v>140</v>
      </c>
      <c r="E7" s="88" t="s">
        <v>141</v>
      </c>
      <c r="F7" s="89">
        <f>SUM(F8:F34)</f>
        <v>1741.02</v>
      </c>
      <c r="G7" s="88" t="s">
        <v>142</v>
      </c>
      <c r="H7" s="88" t="s">
        <v>143</v>
      </c>
      <c r="I7" s="99">
        <f>SUM(I8:I22)</f>
        <v>3.75</v>
      </c>
    </row>
    <row r="8" spans="1:9" s="78" customFormat="1" ht="13.5" customHeight="1">
      <c r="A8" s="87" t="s">
        <v>144</v>
      </c>
      <c r="B8" s="88" t="s">
        <v>145</v>
      </c>
      <c r="C8" s="89">
        <v>842.77</v>
      </c>
      <c r="D8" s="88" t="s">
        <v>146</v>
      </c>
      <c r="E8" s="88" t="s">
        <v>147</v>
      </c>
      <c r="F8" s="89">
        <v>55.46</v>
      </c>
      <c r="G8" s="88" t="s">
        <v>148</v>
      </c>
      <c r="H8" s="88" t="s">
        <v>149</v>
      </c>
      <c r="I8" s="99"/>
    </row>
    <row r="9" spans="1:9" s="78" customFormat="1" ht="13.5" customHeight="1">
      <c r="A9" s="87" t="s">
        <v>150</v>
      </c>
      <c r="B9" s="88" t="s">
        <v>151</v>
      </c>
      <c r="C9" s="89">
        <v>375.3</v>
      </c>
      <c r="D9" s="88" t="s">
        <v>152</v>
      </c>
      <c r="E9" s="88" t="s">
        <v>153</v>
      </c>
      <c r="F9" s="89">
        <v>33.33</v>
      </c>
      <c r="G9" s="88" t="s">
        <v>154</v>
      </c>
      <c r="H9" s="88" t="s">
        <v>155</v>
      </c>
      <c r="I9" s="99">
        <v>3.75</v>
      </c>
    </row>
    <row r="10" spans="1:9" s="78" customFormat="1" ht="13.5" customHeight="1">
      <c r="A10" s="87" t="s">
        <v>156</v>
      </c>
      <c r="B10" s="88" t="s">
        <v>157</v>
      </c>
      <c r="C10" s="89">
        <v>73.88</v>
      </c>
      <c r="D10" s="88" t="s">
        <v>158</v>
      </c>
      <c r="E10" s="88" t="s">
        <v>159</v>
      </c>
      <c r="F10" s="89">
        <v>5.7</v>
      </c>
      <c r="G10" s="88" t="s">
        <v>160</v>
      </c>
      <c r="H10" s="88" t="s">
        <v>161</v>
      </c>
      <c r="I10" s="99"/>
    </row>
    <row r="11" spans="1:9" s="78" customFormat="1" ht="13.5" customHeight="1">
      <c r="A11" s="87" t="s">
        <v>162</v>
      </c>
      <c r="B11" s="88" t="s">
        <v>163</v>
      </c>
      <c r="C11" s="90">
        <v>163.34</v>
      </c>
      <c r="D11" s="88" t="s">
        <v>164</v>
      </c>
      <c r="E11" s="88" t="s">
        <v>165</v>
      </c>
      <c r="F11" s="89">
        <v>3.76</v>
      </c>
      <c r="G11" s="88" t="s">
        <v>166</v>
      </c>
      <c r="H11" s="88" t="s">
        <v>167</v>
      </c>
      <c r="I11" s="99"/>
    </row>
    <row r="12" spans="1:9" s="78" customFormat="1" ht="13.5" customHeight="1">
      <c r="A12" s="87" t="s">
        <v>168</v>
      </c>
      <c r="B12" s="88" t="s">
        <v>169</v>
      </c>
      <c r="C12" s="89">
        <v>90.67</v>
      </c>
      <c r="D12" s="88" t="s">
        <v>170</v>
      </c>
      <c r="E12" s="88" t="s">
        <v>171</v>
      </c>
      <c r="F12" s="89">
        <v>4.22</v>
      </c>
      <c r="G12" s="88" t="s">
        <v>172</v>
      </c>
      <c r="H12" s="88" t="s">
        <v>173</v>
      </c>
      <c r="I12" s="99"/>
    </row>
    <row r="13" spans="1:9" s="78" customFormat="1" ht="13.5" customHeight="1">
      <c r="A13" s="87" t="s">
        <v>174</v>
      </c>
      <c r="B13" s="88" t="s">
        <v>175</v>
      </c>
      <c r="C13" s="89">
        <v>79.17</v>
      </c>
      <c r="D13" s="88" t="s">
        <v>176</v>
      </c>
      <c r="E13" s="88" t="s">
        <v>177</v>
      </c>
      <c r="F13" s="89">
        <v>22.37</v>
      </c>
      <c r="G13" s="88" t="s">
        <v>178</v>
      </c>
      <c r="H13" s="88" t="s">
        <v>179</v>
      </c>
      <c r="I13" s="99"/>
    </row>
    <row r="14" spans="1:9" s="78" customFormat="1" ht="13.5" customHeight="1">
      <c r="A14" s="87" t="s">
        <v>180</v>
      </c>
      <c r="B14" s="88" t="s">
        <v>181</v>
      </c>
      <c r="C14" s="90">
        <v>268.41</v>
      </c>
      <c r="D14" s="88" t="s">
        <v>182</v>
      </c>
      <c r="E14" s="88" t="s">
        <v>183</v>
      </c>
      <c r="F14" s="89">
        <v>7.16</v>
      </c>
      <c r="G14" s="88" t="s">
        <v>184</v>
      </c>
      <c r="H14" s="88" t="s">
        <v>185</v>
      </c>
      <c r="I14" s="99"/>
    </row>
    <row r="15" spans="1:9" s="78" customFormat="1" ht="13.5" customHeight="1">
      <c r="A15" s="87" t="s">
        <v>186</v>
      </c>
      <c r="B15" s="88" t="s">
        <v>187</v>
      </c>
      <c r="C15" s="89">
        <v>32.36</v>
      </c>
      <c r="D15" s="88" t="s">
        <v>188</v>
      </c>
      <c r="E15" s="88" t="s">
        <v>189</v>
      </c>
      <c r="F15" s="89"/>
      <c r="G15" s="88" t="s">
        <v>190</v>
      </c>
      <c r="H15" s="88" t="s">
        <v>191</v>
      </c>
      <c r="I15" s="99"/>
    </row>
    <row r="16" spans="1:9" s="78" customFormat="1" ht="13.5" customHeight="1">
      <c r="A16" s="87" t="s">
        <v>192</v>
      </c>
      <c r="B16" s="88" t="s">
        <v>193</v>
      </c>
      <c r="C16" s="89">
        <v>62.84</v>
      </c>
      <c r="D16" s="88" t="s">
        <v>194</v>
      </c>
      <c r="E16" s="88" t="s">
        <v>195</v>
      </c>
      <c r="F16" s="89">
        <v>6.54</v>
      </c>
      <c r="G16" s="88" t="s">
        <v>196</v>
      </c>
      <c r="H16" s="88" t="s">
        <v>197</v>
      </c>
      <c r="I16" s="99"/>
    </row>
    <row r="17" spans="1:9" s="78" customFormat="1" ht="13.5" customHeight="1">
      <c r="A17" s="87" t="s">
        <v>198</v>
      </c>
      <c r="B17" s="88" t="s">
        <v>199</v>
      </c>
      <c r="C17" s="89">
        <f>SUM(C18:C33)</f>
        <v>186.35</v>
      </c>
      <c r="D17" s="88" t="s">
        <v>200</v>
      </c>
      <c r="E17" s="88" t="s">
        <v>201</v>
      </c>
      <c r="F17" s="89">
        <v>16.48</v>
      </c>
      <c r="G17" s="88" t="s">
        <v>202</v>
      </c>
      <c r="H17" s="88" t="s">
        <v>203</v>
      </c>
      <c r="I17" s="99"/>
    </row>
    <row r="18" spans="1:9" s="78" customFormat="1" ht="13.5" customHeight="1">
      <c r="A18" s="87" t="s">
        <v>204</v>
      </c>
      <c r="B18" s="88" t="s">
        <v>205</v>
      </c>
      <c r="C18" s="89"/>
      <c r="D18" s="88" t="s">
        <v>206</v>
      </c>
      <c r="E18" s="88" t="s">
        <v>207</v>
      </c>
      <c r="F18" s="89"/>
      <c r="G18" s="88" t="s">
        <v>208</v>
      </c>
      <c r="H18" s="88" t="s">
        <v>209</v>
      </c>
      <c r="I18" s="99"/>
    </row>
    <row r="19" spans="1:9" s="78" customFormat="1" ht="13.5" customHeight="1">
      <c r="A19" s="87" t="s">
        <v>210</v>
      </c>
      <c r="B19" s="88" t="s">
        <v>211</v>
      </c>
      <c r="C19" s="89"/>
      <c r="D19" s="88" t="s">
        <v>212</v>
      </c>
      <c r="E19" s="88" t="s">
        <v>213</v>
      </c>
      <c r="F19" s="89">
        <v>70.34</v>
      </c>
      <c r="G19" s="88" t="s">
        <v>214</v>
      </c>
      <c r="H19" s="88" t="s">
        <v>215</v>
      </c>
      <c r="I19" s="99"/>
    </row>
    <row r="20" spans="1:9" s="78" customFormat="1" ht="13.5" customHeight="1">
      <c r="A20" s="87" t="s">
        <v>216</v>
      </c>
      <c r="B20" s="88" t="s">
        <v>217</v>
      </c>
      <c r="C20" s="89"/>
      <c r="D20" s="88" t="s">
        <v>218</v>
      </c>
      <c r="E20" s="88" t="s">
        <v>219</v>
      </c>
      <c r="F20" s="89">
        <v>16.14</v>
      </c>
      <c r="G20" s="88" t="s">
        <v>220</v>
      </c>
      <c r="H20" s="88" t="s">
        <v>221</v>
      </c>
      <c r="I20" s="99"/>
    </row>
    <row r="21" spans="1:9" s="78" customFormat="1" ht="13.5" customHeight="1">
      <c r="A21" s="87" t="s">
        <v>222</v>
      </c>
      <c r="B21" s="88" t="s">
        <v>223</v>
      </c>
      <c r="C21" s="89"/>
      <c r="D21" s="88" t="s">
        <v>224</v>
      </c>
      <c r="E21" s="88" t="s">
        <v>225</v>
      </c>
      <c r="F21" s="89">
        <v>1.33</v>
      </c>
      <c r="G21" s="88" t="s">
        <v>226</v>
      </c>
      <c r="H21" s="88" t="s">
        <v>227</v>
      </c>
      <c r="I21" s="99"/>
    </row>
    <row r="22" spans="1:9" s="78" customFormat="1" ht="13.5" customHeight="1">
      <c r="A22" s="87" t="s">
        <v>228</v>
      </c>
      <c r="B22" s="88" t="s">
        <v>229</v>
      </c>
      <c r="C22" s="89"/>
      <c r="D22" s="88" t="s">
        <v>230</v>
      </c>
      <c r="E22" s="88" t="s">
        <v>231</v>
      </c>
      <c r="F22" s="89">
        <v>15.45</v>
      </c>
      <c r="G22" s="88" t="s">
        <v>232</v>
      </c>
      <c r="H22" s="88" t="s">
        <v>233</v>
      </c>
      <c r="I22" s="99"/>
    </row>
    <row r="23" spans="1:9" s="78" customFormat="1" ht="13.5" customHeight="1">
      <c r="A23" s="87" t="s">
        <v>234</v>
      </c>
      <c r="B23" s="88" t="s">
        <v>235</v>
      </c>
      <c r="C23" s="89"/>
      <c r="D23" s="88" t="s">
        <v>236</v>
      </c>
      <c r="E23" s="88" t="s">
        <v>237</v>
      </c>
      <c r="F23" s="89">
        <v>18.27</v>
      </c>
      <c r="G23" s="88" t="s">
        <v>238</v>
      </c>
      <c r="H23" s="88" t="s">
        <v>239</v>
      </c>
      <c r="I23" s="99">
        <f>SUM(I24:I27)</f>
        <v>0</v>
      </c>
    </row>
    <row r="24" spans="1:9" s="78" customFormat="1" ht="13.5" customHeight="1">
      <c r="A24" s="87" t="s">
        <v>240</v>
      </c>
      <c r="B24" s="88" t="s">
        <v>241</v>
      </c>
      <c r="C24" s="89">
        <v>12.31</v>
      </c>
      <c r="D24" s="88" t="s">
        <v>242</v>
      </c>
      <c r="E24" s="88" t="s">
        <v>243</v>
      </c>
      <c r="F24" s="89">
        <v>104.48</v>
      </c>
      <c r="G24" s="88" t="s">
        <v>244</v>
      </c>
      <c r="H24" s="88" t="s">
        <v>245</v>
      </c>
      <c r="I24" s="99"/>
    </row>
    <row r="25" spans="1:9" s="78" customFormat="1" ht="13.5" customHeight="1">
      <c r="A25" s="87" t="s">
        <v>246</v>
      </c>
      <c r="B25" s="88" t="s">
        <v>247</v>
      </c>
      <c r="C25" s="89"/>
      <c r="D25" s="88" t="s">
        <v>248</v>
      </c>
      <c r="E25" s="88" t="s">
        <v>249</v>
      </c>
      <c r="F25" s="89">
        <v>17.03</v>
      </c>
      <c r="G25" s="88" t="s">
        <v>250</v>
      </c>
      <c r="H25" s="88" t="s">
        <v>251</v>
      </c>
      <c r="I25" s="99"/>
    </row>
    <row r="26" spans="1:9" s="78" customFormat="1" ht="13.5" customHeight="1">
      <c r="A26" s="87" t="s">
        <v>252</v>
      </c>
      <c r="B26" s="88" t="s">
        <v>253</v>
      </c>
      <c r="C26" s="89"/>
      <c r="D26" s="88" t="s">
        <v>254</v>
      </c>
      <c r="E26" s="88" t="s">
        <v>255</v>
      </c>
      <c r="F26" s="89"/>
      <c r="G26" s="88" t="s">
        <v>256</v>
      </c>
      <c r="H26" s="88" t="s">
        <v>257</v>
      </c>
      <c r="I26" s="99"/>
    </row>
    <row r="27" spans="1:9" s="78" customFormat="1" ht="13.5" customHeight="1">
      <c r="A27" s="87" t="s">
        <v>258</v>
      </c>
      <c r="B27" s="88" t="s">
        <v>259</v>
      </c>
      <c r="C27" s="89"/>
      <c r="D27" s="88" t="s">
        <v>260</v>
      </c>
      <c r="E27" s="88" t="s">
        <v>261</v>
      </c>
      <c r="F27" s="89">
        <v>54.41</v>
      </c>
      <c r="G27" s="88" t="s">
        <v>262</v>
      </c>
      <c r="H27" s="88" t="s">
        <v>263</v>
      </c>
      <c r="I27" s="99"/>
    </row>
    <row r="28" spans="1:9" s="78" customFormat="1" ht="13.5" customHeight="1">
      <c r="A28" s="87" t="s">
        <v>264</v>
      </c>
      <c r="B28" s="88" t="s">
        <v>265</v>
      </c>
      <c r="C28" s="89">
        <v>174.04</v>
      </c>
      <c r="D28" s="88" t="s">
        <v>266</v>
      </c>
      <c r="E28" s="88" t="s">
        <v>267</v>
      </c>
      <c r="F28" s="89">
        <v>881.53</v>
      </c>
      <c r="G28" s="88" t="s">
        <v>268</v>
      </c>
      <c r="H28" s="88" t="s">
        <v>269</v>
      </c>
      <c r="I28" s="99">
        <f>SUM(I29:I30)</f>
        <v>0</v>
      </c>
    </row>
    <row r="29" spans="1:9" s="78" customFormat="1" ht="13.5" customHeight="1">
      <c r="A29" s="87" t="s">
        <v>270</v>
      </c>
      <c r="B29" s="88" t="s">
        <v>271</v>
      </c>
      <c r="C29" s="89"/>
      <c r="D29" s="88" t="s">
        <v>272</v>
      </c>
      <c r="E29" s="88" t="s">
        <v>273</v>
      </c>
      <c r="F29" s="89">
        <v>74.13</v>
      </c>
      <c r="G29" s="88" t="s">
        <v>274</v>
      </c>
      <c r="H29" s="88" t="s">
        <v>275</v>
      </c>
      <c r="I29" s="99"/>
    </row>
    <row r="30" spans="1:9" s="78" customFormat="1" ht="13.5" customHeight="1">
      <c r="A30" s="87" t="s">
        <v>276</v>
      </c>
      <c r="B30" s="88" t="s">
        <v>277</v>
      </c>
      <c r="C30" s="89"/>
      <c r="D30" s="88" t="s">
        <v>278</v>
      </c>
      <c r="E30" s="88" t="s">
        <v>279</v>
      </c>
      <c r="F30" s="89">
        <v>53.93</v>
      </c>
      <c r="G30" s="88" t="s">
        <v>280</v>
      </c>
      <c r="H30" s="88" t="s">
        <v>281</v>
      </c>
      <c r="I30" s="99"/>
    </row>
    <row r="31" spans="1:9" s="78" customFormat="1" ht="13.5" customHeight="1">
      <c r="A31" s="87" t="s">
        <v>282</v>
      </c>
      <c r="B31" s="88" t="s">
        <v>283</v>
      </c>
      <c r="C31" s="89"/>
      <c r="D31" s="88" t="s">
        <v>284</v>
      </c>
      <c r="E31" s="88" t="s">
        <v>285</v>
      </c>
      <c r="F31" s="89"/>
      <c r="G31" s="88" t="s">
        <v>286</v>
      </c>
      <c r="H31" s="88" t="s">
        <v>101</v>
      </c>
      <c r="I31" s="99">
        <f>I32</f>
        <v>0</v>
      </c>
    </row>
    <row r="32" spans="1:9" s="78" customFormat="1" ht="13.5" customHeight="1">
      <c r="A32" s="87" t="s">
        <v>287</v>
      </c>
      <c r="B32" s="88" t="s">
        <v>288</v>
      </c>
      <c r="C32" s="89"/>
      <c r="D32" s="88" t="s">
        <v>289</v>
      </c>
      <c r="E32" s="88" t="s">
        <v>290</v>
      </c>
      <c r="F32" s="89">
        <v>60</v>
      </c>
      <c r="G32" s="88" t="s">
        <v>291</v>
      </c>
      <c r="H32" s="88" t="s">
        <v>292</v>
      </c>
      <c r="I32" s="99"/>
    </row>
    <row r="33" spans="1:9" s="78" customFormat="1" ht="13.5" customHeight="1">
      <c r="A33" s="87" t="s">
        <v>293</v>
      </c>
      <c r="B33" s="88" t="s">
        <v>294</v>
      </c>
      <c r="C33" s="89"/>
      <c r="D33" s="88" t="s">
        <v>295</v>
      </c>
      <c r="E33" s="88" t="s">
        <v>296</v>
      </c>
      <c r="F33" s="89"/>
      <c r="G33" s="88" t="s">
        <v>135</v>
      </c>
      <c r="H33" s="88" t="s">
        <v>135</v>
      </c>
      <c r="I33" s="99"/>
    </row>
    <row r="34" spans="1:9" s="78" customFormat="1" ht="13.5" customHeight="1">
      <c r="A34" s="87" t="s">
        <v>135</v>
      </c>
      <c r="B34" s="88" t="s">
        <v>135</v>
      </c>
      <c r="C34" s="89" t="s">
        <v>135</v>
      </c>
      <c r="D34" s="88" t="s">
        <v>297</v>
      </c>
      <c r="E34" s="88" t="s">
        <v>298</v>
      </c>
      <c r="F34" s="89">
        <v>218.96</v>
      </c>
      <c r="G34" s="88" t="s">
        <v>135</v>
      </c>
      <c r="H34" s="88" t="s">
        <v>135</v>
      </c>
      <c r="I34" s="99"/>
    </row>
    <row r="35" spans="1:9" s="78" customFormat="1" ht="15" customHeight="1">
      <c r="A35" s="91" t="s">
        <v>299</v>
      </c>
      <c r="B35" s="92" t="s">
        <v>135</v>
      </c>
      <c r="C35" s="93">
        <f>C7+C17</f>
        <v>2175.09</v>
      </c>
      <c r="D35" s="92" t="s">
        <v>300</v>
      </c>
      <c r="E35" s="92" t="s">
        <v>135</v>
      </c>
      <c r="F35" s="92" t="s">
        <v>135</v>
      </c>
      <c r="G35" s="92" t="s">
        <v>135</v>
      </c>
      <c r="H35" s="92" t="s">
        <v>135</v>
      </c>
      <c r="I35" s="100">
        <f>F7+I7+I23+I28+I31</f>
        <v>1744.77</v>
      </c>
    </row>
    <row r="36" spans="1:9" ht="19.5" customHeight="1">
      <c r="A36" s="94" t="s">
        <v>301</v>
      </c>
      <c r="B36" s="94"/>
      <c r="C36" s="94"/>
      <c r="D36" s="94"/>
      <c r="E36" s="94"/>
      <c r="F36" s="94"/>
      <c r="G36" s="94"/>
      <c r="H36" s="94"/>
      <c r="I36" s="9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277777777778" right="0.590277777777778" top="0.590277777777778" bottom="0.39305555555555605" header="0.39305555555555605" footer="0.39305555555555605"/>
  <pageSetup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SheetLayoutView="100" workbookViewId="0" topLeftCell="A1">
      <selection activeCell="N10" sqref="N10"/>
    </sheetView>
  </sheetViews>
  <sheetFormatPr defaultColWidth="9.00390625" defaultRowHeight="14.25"/>
  <cols>
    <col min="1" max="12" width="10.125" style="5" customWidth="1"/>
    <col min="13" max="16384" width="9.00390625" style="5" customWidth="1"/>
  </cols>
  <sheetData>
    <row r="1" spans="1:12" s="1" customFormat="1" ht="30" customHeight="1">
      <c r="A1" s="6" t="s">
        <v>302</v>
      </c>
      <c r="B1" s="6"/>
      <c r="C1" s="6"/>
      <c r="D1" s="6"/>
      <c r="E1" s="6"/>
      <c r="F1" s="6"/>
      <c r="G1" s="6"/>
      <c r="H1" s="6"/>
      <c r="I1" s="6"/>
      <c r="J1" s="6"/>
      <c r="K1" s="6"/>
      <c r="L1" s="6"/>
    </row>
    <row r="2" s="2" customFormat="1" ht="10.5" customHeight="1">
      <c r="L2" s="43" t="s">
        <v>303</v>
      </c>
    </row>
    <row r="3" spans="1:12" s="2" customFormat="1" ht="15" customHeight="1">
      <c r="A3" s="8" t="s">
        <v>2</v>
      </c>
      <c r="B3" s="9"/>
      <c r="C3" s="9"/>
      <c r="D3" s="9"/>
      <c r="E3" s="9"/>
      <c r="F3" s="9"/>
      <c r="G3" s="9"/>
      <c r="H3" s="9"/>
      <c r="I3" s="9"/>
      <c r="J3" s="9"/>
      <c r="K3" s="10"/>
      <c r="L3" s="43" t="s">
        <v>3</v>
      </c>
    </row>
    <row r="4" spans="1:12" s="3" customFormat="1" ht="27.75" customHeight="1">
      <c r="A4" s="51" t="s">
        <v>304</v>
      </c>
      <c r="B4" s="52"/>
      <c r="C4" s="52"/>
      <c r="D4" s="52"/>
      <c r="E4" s="52"/>
      <c r="F4" s="53"/>
      <c r="G4" s="54" t="s">
        <v>8</v>
      </c>
      <c r="H4" s="52"/>
      <c r="I4" s="52"/>
      <c r="J4" s="52"/>
      <c r="K4" s="52"/>
      <c r="L4" s="70"/>
    </row>
    <row r="5" spans="1:12" s="3" customFormat="1" ht="30" customHeight="1">
      <c r="A5" s="55" t="s">
        <v>72</v>
      </c>
      <c r="B5" s="56" t="s">
        <v>305</v>
      </c>
      <c r="C5" s="57" t="s">
        <v>306</v>
      </c>
      <c r="D5" s="58"/>
      <c r="E5" s="59"/>
      <c r="F5" s="60" t="s">
        <v>307</v>
      </c>
      <c r="G5" s="61" t="s">
        <v>72</v>
      </c>
      <c r="H5" s="56" t="s">
        <v>305</v>
      </c>
      <c r="I5" s="57" t="s">
        <v>306</v>
      </c>
      <c r="J5" s="58"/>
      <c r="K5" s="59"/>
      <c r="L5" s="71" t="s">
        <v>307</v>
      </c>
    </row>
    <row r="6" spans="1:12" s="3" customFormat="1" ht="30" customHeight="1">
      <c r="A6" s="62"/>
      <c r="B6" s="63"/>
      <c r="C6" s="63" t="s">
        <v>129</v>
      </c>
      <c r="D6" s="63" t="s">
        <v>308</v>
      </c>
      <c r="E6" s="63" t="s">
        <v>309</v>
      </c>
      <c r="F6" s="60"/>
      <c r="G6" s="64"/>
      <c r="H6" s="63"/>
      <c r="I6" s="63" t="s">
        <v>129</v>
      </c>
      <c r="J6" s="63" t="s">
        <v>308</v>
      </c>
      <c r="K6" s="63" t="s">
        <v>309</v>
      </c>
      <c r="L6" s="72"/>
    </row>
    <row r="7" spans="1:12" s="3" customFormat="1" ht="27.75" customHeight="1">
      <c r="A7" s="65">
        <v>1</v>
      </c>
      <c r="B7" s="66">
        <v>2</v>
      </c>
      <c r="C7" s="66">
        <v>3</v>
      </c>
      <c r="D7" s="66">
        <v>4</v>
      </c>
      <c r="E7" s="66">
        <v>5</v>
      </c>
      <c r="F7" s="66">
        <v>6</v>
      </c>
      <c r="G7" s="66">
        <v>7</v>
      </c>
      <c r="H7" s="66">
        <v>8</v>
      </c>
      <c r="I7" s="66">
        <v>9</v>
      </c>
      <c r="J7" s="66">
        <v>10</v>
      </c>
      <c r="K7" s="66">
        <v>11</v>
      </c>
      <c r="L7" s="73">
        <v>12</v>
      </c>
    </row>
    <row r="8" spans="1:12" s="50" customFormat="1" ht="42.75" customHeight="1">
      <c r="A8" s="67">
        <v>13.5</v>
      </c>
      <c r="B8" s="68"/>
      <c r="C8" s="68"/>
      <c r="D8" s="68"/>
      <c r="E8" s="68"/>
      <c r="F8" s="69">
        <v>13.5</v>
      </c>
      <c r="G8" s="68">
        <v>18.27</v>
      </c>
      <c r="H8" s="68"/>
      <c r="I8" s="68"/>
      <c r="J8" s="68"/>
      <c r="K8" s="74"/>
      <c r="L8" s="75">
        <v>18.27</v>
      </c>
    </row>
    <row r="9" spans="1:12" ht="45" customHeight="1">
      <c r="A9" s="40" t="s">
        <v>310</v>
      </c>
      <c r="B9" s="41"/>
      <c r="C9" s="41"/>
      <c r="D9" s="41"/>
      <c r="E9" s="41"/>
      <c r="F9" s="41"/>
      <c r="G9" s="41"/>
      <c r="H9" s="41"/>
      <c r="I9" s="41"/>
      <c r="J9" s="41"/>
      <c r="K9" s="41"/>
      <c r="L9" s="4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7" right="0.354166666666667" top="0.786805555555556" bottom="0.786805555555556" header="0.511805555555556" footer="0.19652777777777802"/>
  <pageSetup fitToHeight="1" fitToWidth="1"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tabSelected="1" zoomScaleSheetLayoutView="100" workbookViewId="0" topLeftCell="A1">
      <selection activeCell="A9" sqref="A9:C9"/>
    </sheetView>
  </sheetViews>
  <sheetFormatPr defaultColWidth="9.00390625" defaultRowHeight="14.25"/>
  <cols>
    <col min="1" max="1" width="6.375" style="5" customWidth="1"/>
    <col min="2" max="2" width="4.625" style="5" customWidth="1"/>
    <col min="3" max="3" width="59.375" style="5" customWidth="1"/>
    <col min="4" max="9" width="16.625" style="5" customWidth="1"/>
    <col min="10" max="16384" width="9.00390625" style="5" customWidth="1"/>
  </cols>
  <sheetData>
    <row r="1" spans="1:9" s="1" customFormat="1" ht="30" customHeight="1">
      <c r="A1" s="6" t="s">
        <v>311</v>
      </c>
      <c r="B1" s="6"/>
      <c r="C1" s="6"/>
      <c r="D1" s="6"/>
      <c r="E1" s="6"/>
      <c r="F1" s="6"/>
      <c r="G1" s="6"/>
      <c r="H1" s="6"/>
      <c r="I1" s="6"/>
    </row>
    <row r="2" spans="1:9" s="2" customFormat="1" ht="10.5" customHeight="1">
      <c r="A2" s="7"/>
      <c r="B2" s="7"/>
      <c r="C2" s="7"/>
      <c r="I2" s="43" t="s">
        <v>312</v>
      </c>
    </row>
    <row r="3" spans="1:9" s="2" customFormat="1" ht="15" customHeight="1">
      <c r="A3" s="8" t="s">
        <v>2</v>
      </c>
      <c r="B3" s="7"/>
      <c r="C3" s="7"/>
      <c r="D3" s="9"/>
      <c r="E3" s="9"/>
      <c r="F3" s="9"/>
      <c r="G3" s="9"/>
      <c r="H3" s="10"/>
      <c r="I3" s="43" t="s">
        <v>3</v>
      </c>
    </row>
    <row r="4" spans="1:9" s="3" customFormat="1" ht="20.25" customHeight="1">
      <c r="A4" s="11" t="s">
        <v>127</v>
      </c>
      <c r="B4" s="12"/>
      <c r="C4" s="12"/>
      <c r="D4" s="13" t="s">
        <v>313</v>
      </c>
      <c r="E4" s="14" t="s">
        <v>314</v>
      </c>
      <c r="F4" s="15" t="s">
        <v>128</v>
      </c>
      <c r="G4" s="16"/>
      <c r="H4" s="16"/>
      <c r="I4" s="44" t="s">
        <v>315</v>
      </c>
    </row>
    <row r="5" spans="1:9" s="3" customFormat="1" ht="27" customHeight="1">
      <c r="A5" s="17" t="s">
        <v>69</v>
      </c>
      <c r="B5" s="18"/>
      <c r="C5" s="18" t="s">
        <v>70</v>
      </c>
      <c r="D5" s="19"/>
      <c r="E5" s="20"/>
      <c r="F5" s="20" t="s">
        <v>129</v>
      </c>
      <c r="G5" s="20" t="s">
        <v>130</v>
      </c>
      <c r="H5" s="19" t="s">
        <v>108</v>
      </c>
      <c r="I5" s="45"/>
    </row>
    <row r="6" spans="1:9" s="3" customFormat="1" ht="18" customHeight="1">
      <c r="A6" s="17"/>
      <c r="B6" s="18"/>
      <c r="C6" s="18"/>
      <c r="D6" s="19"/>
      <c r="E6" s="20"/>
      <c r="F6" s="20"/>
      <c r="G6" s="20"/>
      <c r="H6" s="19"/>
      <c r="I6" s="45"/>
    </row>
    <row r="7" spans="1:9" s="3" customFormat="1" ht="22.5" customHeight="1">
      <c r="A7" s="17"/>
      <c r="B7" s="18"/>
      <c r="C7" s="18"/>
      <c r="D7" s="21"/>
      <c r="E7" s="22"/>
      <c r="F7" s="22"/>
      <c r="G7" s="22"/>
      <c r="H7" s="21"/>
      <c r="I7" s="46"/>
    </row>
    <row r="8" spans="1:9" s="3" customFormat="1" ht="22.5" customHeight="1">
      <c r="A8" s="23" t="s">
        <v>71</v>
      </c>
      <c r="B8" s="24"/>
      <c r="C8" s="25"/>
      <c r="D8" s="18">
        <v>1</v>
      </c>
      <c r="E8" s="18">
        <v>2</v>
      </c>
      <c r="F8" s="18">
        <v>3</v>
      </c>
      <c r="G8" s="18">
        <v>4</v>
      </c>
      <c r="H8" s="26">
        <v>5</v>
      </c>
      <c r="I8" s="47">
        <v>6</v>
      </c>
    </row>
    <row r="9" spans="1:9" s="3" customFormat="1" ht="22.5" customHeight="1">
      <c r="A9" s="27" t="s">
        <v>72</v>
      </c>
      <c r="B9" s="28"/>
      <c r="C9" s="29"/>
      <c r="D9" s="30">
        <f>SUM(D10)</f>
        <v>38</v>
      </c>
      <c r="E9" s="30">
        <f>SUM(E10)</f>
        <v>4400</v>
      </c>
      <c r="F9" s="30">
        <f aca="true" t="shared" si="0" ref="F9:I9">SUM(F10)</f>
        <v>3418.46</v>
      </c>
      <c r="G9" s="30"/>
      <c r="H9" s="30">
        <f t="shared" si="0"/>
        <v>3418.46</v>
      </c>
      <c r="I9" s="48">
        <f t="shared" si="0"/>
        <v>1019.54</v>
      </c>
    </row>
    <row r="10" spans="1:9" s="4" customFormat="1" ht="22.5" customHeight="1">
      <c r="A10" s="31">
        <v>212</v>
      </c>
      <c r="B10" s="32"/>
      <c r="C10" s="33" t="s">
        <v>76</v>
      </c>
      <c r="D10" s="30">
        <f>D11</f>
        <v>38</v>
      </c>
      <c r="E10" s="30">
        <f>E11</f>
        <v>4400</v>
      </c>
      <c r="F10" s="30">
        <f aca="true" t="shared" si="1" ref="F10:I10">F11</f>
        <v>3418.46</v>
      </c>
      <c r="G10" s="30"/>
      <c r="H10" s="30">
        <f t="shared" si="1"/>
        <v>3418.46</v>
      </c>
      <c r="I10" s="48">
        <f t="shared" si="1"/>
        <v>1019.54</v>
      </c>
    </row>
    <row r="11" spans="1:9" s="3" customFormat="1" ht="22.5" customHeight="1">
      <c r="A11" s="34">
        <v>21208</v>
      </c>
      <c r="B11" s="35"/>
      <c r="C11" s="36" t="s">
        <v>77</v>
      </c>
      <c r="D11" s="37">
        <f>SUM(D12:D13)</f>
        <v>38</v>
      </c>
      <c r="E11" s="37">
        <f>SUM(E12:E13)</f>
        <v>4400</v>
      </c>
      <c r="F11" s="37">
        <f aca="true" t="shared" si="2" ref="F11:I11">SUM(F12:F13)</f>
        <v>3418.46</v>
      </c>
      <c r="G11" s="37"/>
      <c r="H11" s="37">
        <f>SUM(H12:H13)</f>
        <v>3418.46</v>
      </c>
      <c r="I11" s="49">
        <f t="shared" si="2"/>
        <v>1019.54</v>
      </c>
    </row>
    <row r="12" spans="1:9" s="3" customFormat="1" ht="22.5" customHeight="1">
      <c r="A12" s="34">
        <v>2120803</v>
      </c>
      <c r="B12" s="35"/>
      <c r="C12" s="36" t="s">
        <v>78</v>
      </c>
      <c r="D12" s="37">
        <v>38</v>
      </c>
      <c r="E12" s="37">
        <v>400</v>
      </c>
      <c r="F12" s="37">
        <f>SUM(G12:H12)</f>
        <v>418.46</v>
      </c>
      <c r="G12" s="38"/>
      <c r="H12" s="37">
        <v>418.46</v>
      </c>
      <c r="I12" s="49">
        <v>19.54</v>
      </c>
    </row>
    <row r="13" spans="1:9" s="3" customFormat="1" ht="22.5" customHeight="1">
      <c r="A13" s="34">
        <v>2120804</v>
      </c>
      <c r="B13" s="35"/>
      <c r="C13" s="36" t="s">
        <v>79</v>
      </c>
      <c r="D13" s="37"/>
      <c r="E13" s="37">
        <v>4000</v>
      </c>
      <c r="F13" s="37">
        <f>SUM(G13:H13)</f>
        <v>3000</v>
      </c>
      <c r="G13" s="37"/>
      <c r="H13" s="39">
        <v>3000</v>
      </c>
      <c r="I13" s="49">
        <v>1000</v>
      </c>
    </row>
    <row r="14" spans="1:9" ht="32.25" customHeight="1">
      <c r="A14" s="40" t="s">
        <v>316</v>
      </c>
      <c r="B14" s="41"/>
      <c r="C14" s="41"/>
      <c r="D14" s="41"/>
      <c r="E14" s="41"/>
      <c r="F14" s="41"/>
      <c r="G14" s="41"/>
      <c r="H14" s="41"/>
      <c r="I14" s="41"/>
    </row>
    <row r="15" ht="14.25">
      <c r="A15" s="42"/>
    </row>
    <row r="16" ht="14.25">
      <c r="A16" s="42"/>
    </row>
    <row r="17" ht="14.25">
      <c r="A17" s="42"/>
    </row>
    <row r="18" ht="14.25">
      <c r="A18" s="42"/>
    </row>
  </sheetData>
  <sheetProtection/>
  <mergeCells count="18">
    <mergeCell ref="A1:I1"/>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4166666666667" right="0.354166666666667" top="0.786805555555556" bottom="0.786805555555556" header="0.511805555555556" footer="0.19652777777777802"/>
  <pageSetup fitToHeight="1" fitToWidth="1"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小虫</cp:lastModifiedBy>
  <cp:lastPrinted>2020-09-17T03:45:00Z</cp:lastPrinted>
  <dcterms:created xsi:type="dcterms:W3CDTF">2011-12-26T04:36:00Z</dcterms:created>
  <dcterms:modified xsi:type="dcterms:W3CDTF">2021-01-13T12:27:30Z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