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97" firstSheet="21" activeTab="25"/>
  </bookViews>
  <sheets>
    <sheet name="1收支总表" sheetId="1" r:id="rId1"/>
    <sheet name="2收入总表" sheetId="2" r:id="rId2"/>
    <sheet name="3支出总表 " sheetId="3" r:id="rId3"/>
    <sheet name="4支出分类（部门预算）" sheetId="4" r:id="rId4"/>
    <sheet name="5支出分类(政府预算)" sheetId="5" r:id="rId5"/>
    <sheet name="6工资福利（部门预算）" sheetId="6" r:id="rId6"/>
    <sheet name="7工资福利(政府预算)" sheetId="7" r:id="rId7"/>
    <sheet name="8商品服务（按部门预算）" sheetId="8" r:id="rId8"/>
    <sheet name="9商品服务(政府预算)" sheetId="9" r:id="rId9"/>
    <sheet name="10个人和家庭（部门预算）" sheetId="10" r:id="rId10"/>
    <sheet name="11个人家庭(政府预算)" sheetId="11" r:id="rId11"/>
    <sheet name="12财政拨款收支总表" sheetId="12" r:id="rId12"/>
    <sheet name="13一般预算支出" sheetId="13" r:id="rId13"/>
    <sheet name="14一般预算基本支出表" sheetId="14" r:id="rId14"/>
    <sheet name="15一般-工资福利(部门预算）" sheetId="15" r:id="rId15"/>
    <sheet name="16一般-工资福利(政府预算)" sheetId="16" r:id="rId16"/>
    <sheet name="17一般-商品和服务（部门预算）" sheetId="17" r:id="rId17"/>
    <sheet name="18一般-商品服务(政府预算)" sheetId="18" r:id="rId18"/>
    <sheet name="19一般-个人和家庭（部门预算）" sheetId="19" r:id="rId19"/>
    <sheet name="20个人家庭(政府预算)" sheetId="20" r:id="rId20"/>
    <sheet name="21项目明细表" sheetId="21" r:id="rId21"/>
    <sheet name="22政府性基金（部门预算）" sheetId="22" r:id="rId22"/>
    <sheet name="23政府性基金(政府预算)" sheetId="23" r:id="rId23"/>
    <sheet name="24专户（部门预算）" sheetId="24" r:id="rId24"/>
    <sheet name="25专户(政府预算)" sheetId="25" r:id="rId25"/>
    <sheet name="26经费拔款（部门预算）" sheetId="26" r:id="rId26"/>
    <sheet name="27经费拨款(政府预算)" sheetId="27" r:id="rId27"/>
    <sheet name="28三公" sheetId="28" r:id="rId28"/>
    <sheet name="29整体绩效" sheetId="29" r:id="rId29"/>
    <sheet name="项目绩效30" sheetId="30" r:id="rId30"/>
  </sheets>
  <definedNames>
    <definedName name="_xlnm.Print_Area" localSheetId="9">'10个人和家庭（部门预算）'!$A$1:$K$9</definedName>
    <definedName name="_xlnm.Print_Area" localSheetId="10">'11个人家庭(政府预算)'!$A$1:$J$10</definedName>
    <definedName name="_xlnm.Print_Area" localSheetId="11">'12财政拨款收支总表'!$A$1:$F$26</definedName>
    <definedName name="_xlnm.Print_Area" localSheetId="12">'13一般预算支出'!$A$1:$R$10</definedName>
    <definedName name="_xlnm.Print_Area" localSheetId="13">'14一般预算基本支出表'!$A$1:$H$9</definedName>
    <definedName name="_xlnm.Print_Area" localSheetId="14">'15一般-工资福利(部门预算）'!$A$1:$Z$9</definedName>
    <definedName name="_xlnm.Print_Area" localSheetId="15">'16一般-工资福利(政府预算)'!$A$1:$M$9</definedName>
    <definedName name="_xlnm.Print_Area" localSheetId="16">'17一般-商品和服务（部门预算）'!$A$1:$Y$9</definedName>
    <definedName name="_xlnm.Print_Area" localSheetId="17">'18一般-商品服务(政府预算)'!$A$1:$S$9</definedName>
    <definedName name="_xlnm.Print_Area" localSheetId="18">'19一般-个人和家庭（部门预算）'!$A$1:$K$9</definedName>
    <definedName name="_xlnm.Print_Area" localSheetId="0">'1收支总表'!$A$1:$H$28</definedName>
    <definedName name="_xlnm.Print_Area" localSheetId="19">'20个人家庭(政府预算)'!$A$1:$J$9</definedName>
    <definedName name="_xlnm.Print_Area" localSheetId="20">'21项目明细表'!$A$1:$P$6</definedName>
    <definedName name="_xlnm.Print_Area" localSheetId="21">'22政府性基金（部门预算）'!$A$1:$T$7</definedName>
    <definedName name="_xlnm.Print_Area" localSheetId="22">'23政府性基金(政府预算)'!$A$1:$T$7</definedName>
    <definedName name="_xlnm.Print_Area" localSheetId="23">'24专户（部门预算）'!$A$1:$T$7</definedName>
    <definedName name="_xlnm.Print_Area" localSheetId="24">'25专户(政府预算)'!$A$1:$T$7</definedName>
    <definedName name="_xlnm.Print_Area" localSheetId="25">'26经费拔款（部门预算）'!$A$1:$U$10</definedName>
    <definedName name="_xlnm.Print_Area" localSheetId="26">'27经费拨款(政府预算)'!$A$1:$T$8</definedName>
    <definedName name="_xlnm.Print_Area" localSheetId="27">'28三公'!$A$1:$N$7</definedName>
    <definedName name="_xlnm.Print_Area" localSheetId="28">'29整体绩效'!$A$1:$G$6</definedName>
    <definedName name="_xlnm.Print_Area" localSheetId="1">'2收入总表'!$A$1:$K$6</definedName>
    <definedName name="_xlnm.Print_Area" localSheetId="2">'3支出总表 '!$A$1:$O$9</definedName>
    <definedName name="_xlnm.Print_Area" localSheetId="3">'4支出分类（部门预算）'!$A$1:$T$10</definedName>
    <definedName name="_xlnm.Print_Area" localSheetId="4">'5支出分类(政府预算)'!$1:$9</definedName>
    <definedName name="_xlnm.Print_Area" localSheetId="5">'6工资福利（部门预算）'!$A$1:$Z$9</definedName>
    <definedName name="_xlnm.Print_Area" localSheetId="6">'7工资福利(政府预算)'!$A$1:$M$9</definedName>
    <definedName name="_xlnm.Print_Area" localSheetId="7">'8商品服务（按部门预算）'!$A$1:$Y$9</definedName>
    <definedName name="_xlnm.Print_Area" localSheetId="8">'9商品服务(政府预算)'!$A$1:$S$9</definedName>
    <definedName name="_xlnm.Print_Area" localSheetId="29">'项目绩效30'!$A$1:$L$7</definedName>
    <definedName name="_xlnm.Print_Area">#N/A</definedName>
    <definedName name="_xlnm.Print_Titles" localSheetId="10">'11个人家庭(政府预算)'!$1:$6</definedName>
    <definedName name="_xlnm.Print_Titles" localSheetId="11">'12财政拨款收支总表'!$1:$5</definedName>
    <definedName name="_xlnm.Print_Titles" localSheetId="15">'16一般-工资福利(政府预算)'!$1:$6</definedName>
    <definedName name="_xlnm.Print_Titles" localSheetId="17">'18一般-商品服务(政府预算)'!$1:$6</definedName>
    <definedName name="_xlnm.Print_Titles" localSheetId="0">'1收支总表'!$1:$5</definedName>
    <definedName name="_xlnm.Print_Titles" localSheetId="19">'20个人家庭(政府预算)'!$1:$6</definedName>
    <definedName name="_xlnm.Print_Titles" localSheetId="22">'23政府性基金(政府预算)'!$1:$6</definedName>
    <definedName name="_xlnm.Print_Titles" localSheetId="24">'25专户(政府预算)'!$2:$6</definedName>
    <definedName name="_xlnm.Print_Titles" localSheetId="26">'27经费拨款(政府预算)'!$1:$6</definedName>
    <definedName name="_xlnm.Print_Titles" localSheetId="1">'2收入总表'!$1:$5</definedName>
    <definedName name="_xlnm.Print_Titles" localSheetId="4">'5支出分类(政府预算)'!$1:$6</definedName>
    <definedName name="_xlnm.Print_Titles" localSheetId="6">'7工资福利(政府预算)'!$1:$6</definedName>
    <definedName name="_xlnm.Print_Titles" localSheetId="8">'9商品服务(政府预算)'!$1:$6</definedName>
    <definedName name="_xlnm.Print_Titles">#N/A</definedName>
  </definedNames>
  <calcPr fullCalcOnLoad="1"/>
</workbook>
</file>

<file path=xl/sharedStrings.xml><?xml version="1.0" encoding="utf-8"?>
<sst xmlns="http://schemas.openxmlformats.org/spreadsheetml/2006/main" count="842" uniqueCount="291">
  <si>
    <t>表-01</t>
  </si>
  <si>
    <t>部门收支总表</t>
  </si>
  <si>
    <t>部门：岳阳县水资源与水土保持监测中心</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</si>
  <si>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</si>
  <si>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</si>
  <si>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</si>
  <si>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</si>
  <si>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</si>
  <si>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</si>
  <si>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</si>
  <si>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</si>
  <si>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</si>
  <si>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</si>
  <si>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</si>
  <si>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</si>
  <si>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</si>
  <si>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</si>
  <si>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</si>
  <si>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</si>
  <si>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</si>
  <si>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</si>
  <si>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</si>
  <si>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</si>
  <si>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</si>
  <si>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</si>
  <si>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</si>
  <si>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</si>
  <si>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</si>
  <si>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</si>
  <si>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</si>
  <si>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</si>
  <si>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</si>
  <si>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</si>
  <si>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</si>
  <si>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</si>
  <si>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</si>
  <si>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</si>
  <si>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</si>
  <si>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</si>
  <si>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</si>
  <si>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</si>
  <si>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</si>
  <si>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</si>
  <si>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</si>
  <si>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</si>
  <si>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</si>
  <si>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</si>
  <si>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</si>
  <si>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</si>
  <si>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</si>
  <si>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</si>
  <si>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</si>
  <si>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</si>
  <si>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</si>
  <si>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</si>
  <si>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</si>
  <si>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</si>
  <si>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</si>
  <si>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</si>
  <si>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</si>
  <si>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</si>
  <si>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</si>
  <si>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</si>
  <si>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</si>
  <si>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</si>
  <si>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</si>
  <si>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</si>
  <si>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</si>
  <si>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</si>
  <si>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</si>
  <si>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</si>
  <si>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</si>
  <si>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</si>
  <si>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</si>
  <si>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</si>
  <si>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</si>
  <si>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</si>
  <si>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单位：万元</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</si>
  <si>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</si>
  <si>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</si>
  <si>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</si>
  <si>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</si>
  <si>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</si>
  <si>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</si>
  <si>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</si>
  <si>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</si>
  <si>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</si>
  <si>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</si>
  <si>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</si>
  <si>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</si>
  <si>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表-03</t>
  </si>
  <si>
    <t>部门支出总表</t>
  </si>
  <si>
    <t>功能科目</t>
  </si>
  <si>
    <t>功能科目名称</t>
  </si>
  <si>
    <t>总  计</t>
  </si>
  <si>
    <t>类</t>
  </si>
  <si>
    <t>款</t>
  </si>
  <si>
    <t>项</t>
  </si>
  <si>
    <t>农林水</t>
  </si>
  <si>
    <t>03</t>
  </si>
  <si>
    <t>水利</t>
  </si>
  <si>
    <t>213</t>
  </si>
  <si>
    <t>01</t>
  </si>
  <si>
    <t>行政运行</t>
  </si>
  <si>
    <t>99</t>
  </si>
  <si>
    <t>其他水利支出</t>
  </si>
  <si>
    <t>表-04</t>
  </si>
  <si>
    <t>部门支出总表（分类）</t>
  </si>
  <si>
    <t>经济科目</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</si>
  <si>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</si>
  <si>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</si>
  <si>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</si>
  <si>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</si>
  <si>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</si>
  <si>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</si>
  <si>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</si>
  <si>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</si>
  <si>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</si>
  <si>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</si>
  <si>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</si>
  <si>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</si>
  <si>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</si>
  <si>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</si>
  <si>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</si>
  <si>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</si>
  <si>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</si>
  <si>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</si>
  <si>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</si>
  <si>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</si>
  <si>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</si>
  <si>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</si>
  <si>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</si>
  <si>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</si>
  <si>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</si>
  <si>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</si>
  <si>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</si>
  <si>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</si>
  <si>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</si>
  <si>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</si>
  <si>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</si>
  <si>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</si>
  <si>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</si>
  <si>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</si>
  <si>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</si>
  <si>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</si>
  <si>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</si>
  <si>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</si>
  <si>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</si>
  <si>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</si>
  <si>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</si>
  <si>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</si>
  <si>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</si>
  <si>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</si>
  <si>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</si>
  <si>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</si>
  <si>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</si>
  <si>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</si>
  <si>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</si>
  <si>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</si>
  <si>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</si>
  <si>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</si>
  <si>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</si>
  <si>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</si>
  <si>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表-08</t>
  </si>
  <si>
    <t>一般商品和服务支出预算表</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</si>
  <si>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</si>
  <si>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</si>
  <si>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</si>
  <si>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</si>
  <si>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</si>
  <si>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</si>
  <si>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</si>
  <si>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</si>
  <si>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</si>
  <si>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</si>
  <si>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</si>
  <si>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</si>
  <si>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</si>
  <si>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</si>
  <si>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</si>
  <si>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</si>
  <si>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</si>
  <si>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</si>
  <si>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</si>
  <si>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</si>
  <si>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</si>
  <si>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</si>
  <si>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t>
  </si>
  <si>
    <t>办公经费</t>
  </si>
  <si>
    <t>专用材料购置费</t>
  </si>
  <si>
    <t>委托业务费</t>
  </si>
  <si>
    <t>因公出国(境费用</t>
  </si>
  <si>
    <t>维修(护费</t>
  </si>
  <si>
    <t>其他商品和服务支出</t>
  </si>
  <si>
    <t>商品和服务支出</t>
  </si>
  <si>
    <t>表-10</t>
  </si>
  <si>
    <t>对个人和家庭的补助支出预算表</t>
  </si>
  <si>
    <t>离退休费</t>
  </si>
  <si>
    <t>离休生活补贴</t>
  </si>
  <si>
    <t>老干费</t>
  </si>
  <si>
    <t>医疗费补助</t>
  </si>
  <si>
    <t>助学金</t>
  </si>
  <si>
    <t>我单位无个人和家庭部门预算拨款支出，本表以空表列示。</t>
  </si>
  <si>
    <t>表-11</t>
  </si>
  <si>
    <t>对个人和家庭的补助支出预算表（按政府预算）</t>
  </si>
  <si>
    <t>社会福利和救助</t>
  </si>
  <si>
    <t>个人农业生产补贴</t>
  </si>
  <si>
    <t>其他对个人和家庭补助</t>
  </si>
  <si>
    <t>我单位无个人和家庭政府预算拨款支出，本表以空表列示。</t>
  </si>
  <si>
    <t>表-12</t>
  </si>
  <si>
    <t>财政拨款收支总表</t>
  </si>
  <si>
    <t>一般公共预算</t>
  </si>
  <si>
    <t>政府性基金预算</t>
  </si>
  <si>
    <t>一、一般公共预算拨款</t>
  </si>
  <si>
    <t xml:space="preserve">      经费拨款</t>
  </si>
  <si>
    <t>二、政府性基金拨款</t>
  </si>
  <si>
    <t>表-13</t>
  </si>
  <si>
    <t>一般预算拨款支出预算表</t>
  </si>
  <si>
    <t xml:space="preserve">
总计</t>
  </si>
  <si>
    <t>表-14</t>
  </si>
  <si>
    <t>一般预算拨款基本支出预算表</t>
  </si>
  <si>
    <t>表-15</t>
  </si>
  <si>
    <t>一般预算拨款——工资福利支出预算表</t>
  </si>
  <si>
    <t>表-16</t>
  </si>
  <si>
    <t>一般预算拨款——工资福利支出预算表(按政府预算经济分类)</t>
  </si>
  <si>
    <t>表-17</t>
  </si>
  <si>
    <t>一般预算拨款——一般商品和服务支出预算表</t>
  </si>
  <si>
    <t>表-18</t>
  </si>
  <si>
    <t>一般预算拨款——一般商品和服务支出预算表（按政府预算）</t>
  </si>
  <si>
    <t>表-19</t>
  </si>
  <si>
    <t>一般预算拨款——对个人和家庭的补助支出预算表</t>
  </si>
  <si>
    <t>表-20</t>
  </si>
  <si>
    <t>一般预算拨款——对个人和家庭的补助支出预算表（按政府预算）</t>
  </si>
  <si>
    <t>表-21</t>
  </si>
  <si>
    <t>支出预算项目明细表</t>
  </si>
  <si>
    <t>项目名称</t>
  </si>
  <si>
    <t>水土保持检测经费</t>
  </si>
  <si>
    <t>表-22</t>
  </si>
  <si>
    <t>政府性基金拨款支出预算表</t>
  </si>
  <si>
    <t>我单位无政府性基金拨款支出，本表以空表列示。</t>
  </si>
  <si>
    <t>表-23</t>
  </si>
  <si>
    <t>政府性基金拨款支出预算表(按政府预算经济分类)</t>
  </si>
  <si>
    <t>表-24</t>
  </si>
  <si>
    <t>纳入专户管理的非税收入拨款支出预算表</t>
  </si>
  <si>
    <t>我单位无纳入专户管理的非税收入拨款，本表以空表列示。</t>
  </si>
  <si>
    <t>表-25</t>
  </si>
  <si>
    <t>纳入专户管理的非税收入拨款支出预算表(按政府预算经济分类)</t>
  </si>
  <si>
    <t>表-26</t>
  </si>
  <si>
    <t>经费拨款支出预算表</t>
  </si>
  <si>
    <t>附:一般预算拨款(补助)拨付方式</t>
  </si>
  <si>
    <t>下单位</t>
  </si>
  <si>
    <t>审批专款</t>
  </si>
  <si>
    <t>财政代扣</t>
  </si>
  <si>
    <t>表-27</t>
  </si>
  <si>
    <t>经费拨款支出预算表(按政府预算经济分类)</t>
  </si>
  <si>
    <t>表-28</t>
  </si>
  <si>
    <t>2021年“三公”经费预算公开表</t>
  </si>
  <si>
    <t>2020年"三公"经费预算支出</t>
  </si>
  <si>
    <t>2021年"三公"经费预算支出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</si>
  <si>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</si>
  <si>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</si>
  <si>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</si>
  <si>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</si>
  <si>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</si>
  <si>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</si>
  <si>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</si>
  <si>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</si>
  <si>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</si>
  <si>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</si>
  <si>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</si>
  <si>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</si>
  <si>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 xml:space="preserve">                          1、负责全县水资源与水土保持动态监测、调查、技术审查、评价和论证、编制水资源与水土保持规划方案、项目实施和验收、拟订全县供水计划、水量分配、储量调查和监测、负责全县水资源和水土保持行政事业性规费征收。                      2、负责对全县范围内涉砂涉矿企业及开发建设项目水土保持流失情况的巡查。             3、承办上级主管部门交办的其他工作。</t>
  </si>
  <si>
    <t xml:space="preserve"> 1、确保防洪渡汛，提高抗旱能力、保证全县人民生命财产安全；                                                                                                                                                              2、 发挥水利工作职能作用，服务我县经济快速发展。                                                                    
</t>
  </si>
  <si>
    <t xml:space="preserve">
"财政供养人员控制率  100%
三公经费控制率  100%
“三公经费”变动率  ≤0
政府采购执行率  100%
公务卡刷卡率  90%
固定资产利用率  100%
全年财政整体支出控制在预算内
防汛抗旱覆盖全县20个乡镇、完成年度水利工程建设项目
水利工程汛期达到渡汛安全、水利工程建设达到设计标准
各项工作按计划日程开展
</t>
  </si>
  <si>
    <t xml:space="preserve">农业增产、农民增收、繁荣农村经济
充分发挥水利职能、确保安全渡汛、提高抗灾能力，促进农业增产、农民增收，促进农村饮水安全得到改善，服务全县经济快速发展
发展绿色农业，改善农村饮水、用水条件，保障农村饮水安全
 社会公众满意度达到95%以上 
</t>
  </si>
  <si>
    <t>表-30</t>
  </si>
  <si>
    <t>财政支出项目预算绩效目标申报表</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</si>
  <si>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</si>
  <si>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</si>
  <si>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</si>
  <si>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</si>
  <si>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</si>
  <si>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</si>
  <si>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</si>
  <si>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</si>
  <si>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</si>
  <si>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</si>
  <si>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</si>
  <si>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t>
  </si>
  <si>
    <t>保护水资源改善生态环境</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</si>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</sst>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 numFmtId="179" formatCode="* #,##0.00;* \-#,##0.00;* &quot;&quot;??;@"/>
    <numFmt numFmtId="180" formatCode="#,##0.0000"/>
    <numFmt numFmtId="181" formatCode=";;"/>
    <numFmt numFmtId="182" formatCode="00"/>
    <numFmt numFmtId="183" formatCode="0000"/>
    <numFmt numFmtId="184" formatCode="0.00_ "/>
  </numFmts>
  <fonts count="32">
    <font>
      <sz val="12"/>
      <name val="宋体"/>
      <family val="0"/>
    </font>
    <font>
      <sz val="11"/>
      <name val="宋体"/>
      <family val="0"/>
    </font>
    <font>
      <sz val="9"/>
      <name val="宋体"/>
      <family val="0"/>
    </font>
    <font>
      <sz val="10"/>
      <name val="宋体"/>
      <family val="0"/>
    </font>
    <font>
      <b/>
      <sz val="16"/>
      <name val="宋体"/>
      <family val="0"/>
    </font>
    <font>
      <b/>
      <sz val="10"/>
      <name val="宋体"/>
      <family val="0"/>
    </font>
    <font>
      <sz val="9"/>
      <color indexed="63"/>
      <name val="宋体"/>
      <family val="0"/>
    </font>
    <font>
      <b/>
      <sz val="18"/>
      <name val="宋体"/>
      <family val="0"/>
    </font>
    <font>
      <sz val="10"/>
      <color indexed="8"/>
      <name val="宋体"/>
      <family val="0"/>
    </font>
    <font>
      <b/>
      <sz val="22"/>
      <name val="宋体"/>
      <family val="0"/>
    </font>
    <font>
      <sz val="16"/>
      <name val="黑体"/>
      <family val="3"/>
    </font>
    <font>
      <b/>
      <sz val="9"/>
      <name val="宋体"/>
      <family val="0"/>
    </font>
    <font>
      <sz val="18"/>
      <name val="方正小标宋_GBK"/>
      <family val="0"/>
    </font>
    <font>
      <sz val="11"/>
      <color indexed="17"/>
      <name val="宋体"/>
      <family val="0"/>
    </font>
    <font>
      <sz val="11"/>
      <color indexed="8"/>
      <name val="宋体"/>
      <family val="0"/>
    </font>
    <font>
      <sz val="11"/>
      <color indexed="62"/>
      <name val="宋体"/>
      <family val="0"/>
    </font>
    <font>
      <sz val="11"/>
      <color indexed="9"/>
      <name val="宋体"/>
      <family val="0"/>
    </font>
    <font>
      <sz val="11"/>
      <color indexed="53"/>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b/>
      <sz val="11"/>
      <color indexed="62"/>
      <name val="宋体"/>
      <family val="0"/>
    </font>
    <font>
      <sz val="11"/>
      <color indexed="10"/>
      <name val="宋体"/>
      <family val="0"/>
    </font>
    <font>
      <b/>
      <sz val="13"/>
      <color indexed="62"/>
      <name val="宋体"/>
      <family val="0"/>
    </font>
    <font>
      <b/>
      <sz val="18"/>
      <color indexed="62"/>
      <name val="宋体"/>
      <family val="0"/>
    </font>
    <font>
      <i/>
      <sz val="11"/>
      <color indexed="23"/>
      <name val="宋体"/>
      <family val="0"/>
    </font>
    <font>
      <b/>
      <sz val="15"/>
      <color indexed="62"/>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style="thin"/>
      <top>
        <color indexed="63"/>
      </top>
      <bottom>
        <color indexed="63"/>
      </bottom>
    </border>
    <border>
      <left/>
      <right/>
      <top style="thin"/>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0" fontId="2" fillId="0" borderId="0">
      <alignment/>
      <protection/>
    </xf>
    <xf numFmtId="0" fontId="2" fillId="0" borderId="0">
      <alignment vertical="center"/>
      <protection/>
    </xf>
    <xf numFmtId="41" fontId="0" fillId="0" borderId="0" applyFont="0" applyFill="0" applyBorder="0" applyAlignment="0" applyProtection="0"/>
    <xf numFmtId="0" fontId="14"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19" fillId="0" borderId="0" applyNumberFormat="0" applyFill="0" applyBorder="0" applyAlignment="0" applyProtection="0"/>
    <xf numFmtId="0" fontId="2" fillId="0" borderId="0">
      <alignment vertical="center"/>
      <protection/>
    </xf>
    <xf numFmtId="9" fontId="0" fillId="0" borderId="0" applyFont="0" applyFill="0" applyBorder="0" applyAlignment="0" applyProtection="0"/>
    <xf numFmtId="0" fontId="20" fillId="0" borderId="0" applyNumberFormat="0" applyFill="0" applyBorder="0" applyAlignment="0" applyProtection="0"/>
    <xf numFmtId="0" fontId="14" fillId="2" borderId="2" applyNumberFormat="0" applyFont="0" applyAlignment="0" applyProtection="0"/>
    <xf numFmtId="0" fontId="16" fillId="7"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4" fillId="0" borderId="3" applyNumberFormat="0" applyFill="0" applyAlignment="0" applyProtection="0"/>
    <xf numFmtId="0" fontId="16" fillId="6" borderId="0" applyNumberFormat="0" applyBorder="0" applyAlignment="0" applyProtection="0"/>
    <xf numFmtId="0" fontId="2" fillId="0" borderId="0">
      <alignment vertical="center"/>
      <protection/>
    </xf>
    <xf numFmtId="0" fontId="22" fillId="0" borderId="4" applyNumberFormat="0" applyFill="0" applyAlignment="0" applyProtection="0"/>
    <xf numFmtId="0" fontId="16" fillId="6" borderId="0" applyNumberFormat="0" applyBorder="0" applyAlignment="0" applyProtection="0"/>
    <xf numFmtId="0" fontId="28" fillId="8" borderId="5" applyNumberFormat="0" applyAlignment="0" applyProtection="0"/>
    <xf numFmtId="0" fontId="30" fillId="8" borderId="1" applyNumberFormat="0" applyAlignment="0" applyProtection="0"/>
    <xf numFmtId="0" fontId="31" fillId="9" borderId="6" applyNumberFormat="0" applyAlignment="0" applyProtection="0"/>
    <xf numFmtId="0" fontId="14" fillId="2" borderId="0" applyNumberFormat="0" applyBorder="0" applyAlignment="0" applyProtection="0"/>
    <xf numFmtId="0" fontId="16" fillId="10" borderId="0" applyNumberFormat="0" applyBorder="0" applyAlignment="0" applyProtection="0"/>
    <xf numFmtId="0" fontId="17" fillId="0" borderId="7" applyNumberFormat="0" applyFill="0" applyAlignment="0" applyProtection="0"/>
    <xf numFmtId="0" fontId="21" fillId="0" borderId="8" applyNumberFormat="0" applyFill="0" applyAlignment="0" applyProtection="0"/>
    <xf numFmtId="0" fontId="13" fillId="4" borderId="0" applyNumberFormat="0" applyBorder="0" applyAlignment="0" applyProtection="0"/>
    <xf numFmtId="0" fontId="29" fillId="11" borderId="0" applyNumberFormat="0" applyBorder="0" applyAlignment="0" applyProtection="0"/>
    <xf numFmtId="0" fontId="14" fillId="12" borderId="0" applyNumberFormat="0" applyBorder="0" applyAlignment="0" applyProtection="0"/>
    <xf numFmtId="0" fontId="16" fillId="13" borderId="0" applyNumberFormat="0" applyBorder="0" applyAlignment="0" applyProtection="0"/>
    <xf numFmtId="0" fontId="2" fillId="0" borderId="0">
      <alignment vertical="center"/>
      <protection/>
    </xf>
    <xf numFmtId="0" fontId="14" fillId="12" borderId="0" applyNumberFormat="0" applyBorder="0" applyAlignment="0" applyProtection="0"/>
    <xf numFmtId="0" fontId="0" fillId="0" borderId="0">
      <alignment vertical="center"/>
      <protection/>
    </xf>
    <xf numFmtId="0" fontId="14" fillId="14"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2" fillId="0" borderId="0">
      <alignment vertical="center"/>
      <protection/>
    </xf>
    <xf numFmtId="0" fontId="14" fillId="14" borderId="0" applyNumberFormat="0" applyBorder="0" applyAlignment="0" applyProtection="0"/>
    <xf numFmtId="0" fontId="14" fillId="6" borderId="0" applyNumberFormat="0" applyBorder="0" applyAlignment="0" applyProtection="0"/>
    <xf numFmtId="0" fontId="16" fillId="16" borderId="0" applyNumberFormat="0" applyBorder="0" applyAlignment="0" applyProtection="0"/>
    <xf numFmtId="0" fontId="14"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14" fillId="3" borderId="0" applyNumberFormat="0" applyBorder="0" applyAlignment="0" applyProtection="0"/>
    <xf numFmtId="0" fontId="16" fillId="3" borderId="0" applyNumberFormat="0" applyBorder="0" applyAlignment="0" applyProtection="0"/>
    <xf numFmtId="0" fontId="2" fillId="0" borderId="0">
      <alignment vertical="center"/>
      <protection/>
    </xf>
    <xf numFmtId="0" fontId="2" fillId="0" borderId="0">
      <alignment/>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protection/>
    </xf>
  </cellStyleXfs>
  <cellXfs count="463">
    <xf numFmtId="0" fontId="0" fillId="0" borderId="0" xfId="0" applyAlignment="1">
      <alignment/>
    </xf>
    <xf numFmtId="0" fontId="2" fillId="0" borderId="0" xfId="82" applyFill="1">
      <alignment/>
      <protection/>
    </xf>
    <xf numFmtId="0" fontId="2" fillId="0" borderId="0" xfId="82">
      <alignment/>
      <protection/>
    </xf>
    <xf numFmtId="0" fontId="3" fillId="0" borderId="0" xfId="82" applyFont="1" applyAlignment="1">
      <alignment horizontal="center" vertical="center"/>
      <protection/>
    </xf>
    <xf numFmtId="0" fontId="3" fillId="0" borderId="0" xfId="82" applyNumberFormat="1" applyFont="1" applyAlignment="1">
      <alignment horizontal="center" vertical="center"/>
      <protection/>
    </xf>
    <xf numFmtId="0" fontId="4" fillId="0" borderId="0" xfId="82" applyNumberFormat="1" applyFont="1" applyFill="1" applyAlignment="1" applyProtection="1">
      <alignment horizontal="center" vertical="center"/>
      <protection/>
    </xf>
    <xf numFmtId="0" fontId="3" fillId="0" borderId="0" xfId="70" applyFont="1" applyAlignment="1">
      <alignment horizontal="left" vertical="center" wrapText="1"/>
      <protection/>
    </xf>
    <xf numFmtId="0" fontId="5" fillId="8" borderId="9" xfId="82" applyNumberFormat="1" applyFont="1" applyFill="1" applyBorder="1" applyAlignment="1" applyProtection="1">
      <alignment horizontal="center" vertical="center" wrapText="1"/>
      <protection/>
    </xf>
    <xf numFmtId="0" fontId="5" fillId="8" borderId="10" xfId="82" applyNumberFormat="1" applyFont="1" applyFill="1" applyBorder="1" applyAlignment="1" applyProtection="1">
      <alignment horizontal="center" vertical="center" wrapText="1"/>
      <protection/>
    </xf>
    <xf numFmtId="0" fontId="5" fillId="8" borderId="11" xfId="82" applyNumberFormat="1" applyFont="1" applyFill="1" applyBorder="1" applyAlignment="1" applyProtection="1">
      <alignment horizontal="center" vertical="center" wrapText="1"/>
      <protection/>
    </xf>
    <xf numFmtId="0" fontId="5" fillId="8" borderId="10" xfId="82" applyNumberFormat="1" applyFont="1" applyFill="1" applyBorder="1" applyAlignment="1" applyProtection="1">
      <alignment vertical="center" wrapText="1"/>
      <protection/>
    </xf>
    <xf numFmtId="0" fontId="3" fillId="8" borderId="12" xfId="82" applyFont="1" applyFill="1" applyBorder="1" applyAlignment="1">
      <alignment horizontal="center" vertical="center"/>
      <protection/>
    </xf>
    <xf numFmtId="0" fontId="3" fillId="8" borderId="10" xfId="82" applyFont="1" applyFill="1" applyBorder="1" applyAlignment="1">
      <alignment horizontal="center" vertical="center"/>
      <protection/>
    </xf>
    <xf numFmtId="0" fontId="3" fillId="8" borderId="13" xfId="82" applyFont="1" applyFill="1" applyBorder="1" applyAlignment="1">
      <alignment horizontal="center" vertical="center"/>
      <protection/>
    </xf>
    <xf numFmtId="0" fontId="3" fillId="0" borderId="10" xfId="72" applyFont="1" applyFill="1" applyBorder="1" applyAlignment="1" applyProtection="1">
      <alignment horizontal="center" vertical="center" wrapText="1"/>
      <protection locked="0"/>
    </xf>
    <xf numFmtId="0" fontId="3" fillId="0" borderId="14" xfId="82" applyNumberFormat="1" applyFont="1" applyFill="1" applyBorder="1" applyAlignment="1" applyProtection="1">
      <alignment horizontal="center" vertical="center" wrapText="1"/>
      <protection locked="0"/>
    </xf>
    <xf numFmtId="176" fontId="3" fillId="0" borderId="9" xfId="82" applyNumberFormat="1" applyFont="1" applyFill="1" applyBorder="1" applyAlignment="1" applyProtection="1">
      <alignment horizontal="center" vertical="center" wrapText="1"/>
      <protection/>
    </xf>
    <xf numFmtId="176" fontId="3" fillId="0" borderId="10" xfId="82" applyNumberFormat="1" applyFont="1" applyFill="1" applyBorder="1" applyAlignment="1" applyProtection="1">
      <alignment horizontal="center" vertical="center" wrapText="1"/>
      <protection/>
    </xf>
    <xf numFmtId="49" fontId="3" fillId="0" borderId="14" xfId="82" applyNumberFormat="1" applyFont="1" applyFill="1" applyBorder="1" applyAlignment="1" applyProtection="1">
      <alignment horizontal="left" vertical="center" wrapText="1"/>
      <protection locked="0"/>
    </xf>
    <xf numFmtId="49" fontId="3" fillId="0" borderId="9" xfId="82" applyNumberFormat="1" applyFont="1" applyFill="1" applyBorder="1" applyAlignment="1" applyProtection="1">
      <alignment horizontal="left" vertical="center" wrapText="1"/>
      <protection locked="0"/>
    </xf>
    <xf numFmtId="49" fontId="3" fillId="0" borderId="10" xfId="82" applyNumberFormat="1" applyFont="1" applyFill="1" applyBorder="1" applyAlignment="1" applyProtection="1">
      <alignment horizontal="left" vertical="center" wrapText="1"/>
      <protection locked="0"/>
    </xf>
    <xf numFmtId="0" fontId="3" fillId="0" borderId="0" xfId="82" applyFont="1" applyFill="1" applyAlignment="1">
      <alignment horizontal="center" vertical="center"/>
      <protection/>
    </xf>
    <xf numFmtId="0" fontId="3" fillId="0" borderId="0" xfId="77" applyFont="1" applyFill="1" applyAlignment="1">
      <alignment horizontal="center" vertical="center"/>
      <protection/>
    </xf>
    <xf numFmtId="0" fontId="3" fillId="0" borderId="0" xfId="82" applyNumberFormat="1" applyFont="1" applyFill="1" applyAlignment="1">
      <alignment horizontal="center" vertical="center"/>
      <protection/>
    </xf>
    <xf numFmtId="0" fontId="2" fillId="0" borderId="0" xfId="82" applyAlignment="1">
      <alignment horizontal="center"/>
      <protection/>
    </xf>
    <xf numFmtId="0" fontId="6" fillId="18" borderId="10" xfId="0" applyFont="1" applyFill="1" applyBorder="1" applyAlignment="1">
      <alignment horizontal="left" vertical="center" wrapText="1"/>
    </xf>
    <xf numFmtId="49" fontId="3" fillId="0" borderId="11" xfId="82" applyNumberFormat="1" applyFont="1" applyFill="1" applyBorder="1" applyAlignment="1" applyProtection="1">
      <alignment horizontal="center" vertical="center" wrapText="1"/>
      <protection locked="0"/>
    </xf>
    <xf numFmtId="49" fontId="3" fillId="0" borderId="11" xfId="82" applyNumberFormat="1" applyFont="1" applyFill="1" applyBorder="1" applyAlignment="1" applyProtection="1">
      <alignment horizontal="left" vertical="center" wrapText="1"/>
      <protection locked="0"/>
    </xf>
    <xf numFmtId="0" fontId="0" fillId="0" borderId="0" xfId="0" applyFill="1" applyAlignment="1">
      <alignment/>
    </xf>
    <xf numFmtId="0" fontId="2" fillId="0" borderId="0" xfId="19">
      <alignment/>
      <protection/>
    </xf>
    <xf numFmtId="0" fontId="3" fillId="0" borderId="0" xfId="19" applyFont="1" applyAlignment="1">
      <alignment horizontal="center" vertical="center"/>
      <protection/>
    </xf>
    <xf numFmtId="0" fontId="3" fillId="0" borderId="0" xfId="19" applyNumberFormat="1" applyFont="1" applyAlignment="1">
      <alignment horizontal="center" vertical="center"/>
      <protection/>
    </xf>
    <xf numFmtId="0" fontId="4" fillId="0" borderId="0" xfId="19" applyFont="1" applyAlignment="1">
      <alignment vertical="center"/>
      <protection/>
    </xf>
    <xf numFmtId="0" fontId="2" fillId="0" borderId="0" xfId="19" applyAlignment="1">
      <alignment horizontal="center"/>
      <protection/>
    </xf>
    <xf numFmtId="0" fontId="5" fillId="8" borderId="10" xfId="19" applyNumberFormat="1" applyFont="1" applyFill="1" applyBorder="1" applyAlignment="1" applyProtection="1">
      <alignment horizontal="center" vertical="center"/>
      <protection/>
    </xf>
    <xf numFmtId="0" fontId="5" fillId="8" borderId="11" xfId="19" applyNumberFormat="1" applyFont="1" applyFill="1" applyBorder="1" applyAlignment="1" applyProtection="1">
      <alignment horizontal="center" vertical="center"/>
      <protection/>
    </xf>
    <xf numFmtId="0" fontId="5" fillId="8" borderId="10" xfId="19" applyNumberFormat="1" applyFont="1" applyFill="1" applyBorder="1" applyAlignment="1" applyProtection="1">
      <alignment horizontal="center" vertical="center" wrapText="1"/>
      <protection/>
    </xf>
    <xf numFmtId="0" fontId="5" fillId="8" borderId="0" xfId="19" applyNumberFormat="1" applyFont="1" applyFill="1" applyAlignment="1" applyProtection="1">
      <alignment horizontal="center" vertical="center" wrapText="1"/>
      <protection/>
    </xf>
    <xf numFmtId="0" fontId="5" fillId="8" borderId="15" xfId="19" applyNumberFormat="1" applyFont="1" applyFill="1" applyBorder="1" applyAlignment="1" applyProtection="1">
      <alignment horizontal="center" vertical="center"/>
      <protection/>
    </xf>
    <xf numFmtId="176" fontId="3" fillId="0" borderId="9" xfId="19" applyNumberFormat="1" applyFont="1" applyFill="1" applyBorder="1" applyAlignment="1" applyProtection="1">
      <alignment horizontal="center" vertical="center" wrapText="1"/>
      <protection/>
    </xf>
    <xf numFmtId="176" fontId="3" fillId="18" borderId="9" xfId="19" applyNumberFormat="1" applyFont="1" applyFill="1" applyBorder="1" applyAlignment="1" applyProtection="1">
      <alignment horizontal="center" vertical="center" wrapText="1"/>
      <protection/>
    </xf>
    <xf numFmtId="0" fontId="3" fillId="18" borderId="9" xfId="19" applyNumberFormat="1" applyFont="1" applyFill="1" applyBorder="1" applyAlignment="1" applyProtection="1">
      <alignment vertical="top" wrapText="1"/>
      <protection locked="0"/>
    </xf>
    <xf numFmtId="0" fontId="3" fillId="18" borderId="9" xfId="19" applyNumberFormat="1" applyFont="1" applyFill="1" applyBorder="1" applyAlignment="1" applyProtection="1">
      <alignment horizontal="left" vertical="center" wrapText="1"/>
      <protection locked="0"/>
    </xf>
    <xf numFmtId="0" fontId="3" fillId="18" borderId="10" xfId="19" applyNumberFormat="1" applyFont="1" applyFill="1" applyBorder="1" applyAlignment="1" applyProtection="1">
      <alignment horizontal="left" vertical="center" wrapText="1"/>
      <protection locked="0"/>
    </xf>
    <xf numFmtId="0" fontId="3" fillId="0" borderId="0" xfId="19" applyFont="1" applyFill="1" applyAlignment="1">
      <alignment horizontal="center" vertical="center"/>
      <protection/>
    </xf>
    <xf numFmtId="0" fontId="3" fillId="0" borderId="0" xfId="19" applyNumberFormat="1" applyFont="1" applyFill="1" applyAlignment="1">
      <alignment horizontal="center" vertical="center"/>
      <protection/>
    </xf>
    <xf numFmtId="0" fontId="2" fillId="0" borderId="0" xfId="74" applyFill="1">
      <alignment vertical="center"/>
      <protection/>
    </xf>
    <xf numFmtId="0" fontId="2" fillId="0" borderId="0" xfId="74">
      <alignment vertical="center"/>
      <protection/>
    </xf>
    <xf numFmtId="0" fontId="7" fillId="0" borderId="0" xfId="74" applyNumberFormat="1" applyFont="1" applyFill="1" applyAlignment="1" applyProtection="1">
      <alignment vertical="center"/>
      <protection/>
    </xf>
    <xf numFmtId="0" fontId="2" fillId="0" borderId="0" xfId="74" applyAlignment="1">
      <alignment horizontal="center" vertical="center"/>
      <protection/>
    </xf>
    <xf numFmtId="0" fontId="2" fillId="0" borderId="10" xfId="74" applyNumberFormat="1" applyFont="1" applyFill="1" applyBorder="1" applyAlignment="1" applyProtection="1">
      <alignment horizontal="center" vertical="center" wrapText="1"/>
      <protection/>
    </xf>
    <xf numFmtId="0" fontId="2" fillId="0" borderId="16" xfId="74" applyNumberFormat="1" applyFont="1" applyFill="1" applyBorder="1" applyAlignment="1" applyProtection="1">
      <alignment horizontal="center" vertical="center" wrapText="1"/>
      <protection/>
    </xf>
    <xf numFmtId="0" fontId="3" fillId="8" borderId="17" xfId="74" applyNumberFormat="1" applyFont="1" applyFill="1" applyBorder="1" applyAlignment="1" applyProtection="1">
      <alignment horizontal="center" vertical="center" wrapText="1"/>
      <protection/>
    </xf>
    <xf numFmtId="0" fontId="3" fillId="8" borderId="15" xfId="74" applyNumberFormat="1" applyFont="1" applyFill="1" applyBorder="1" applyAlignment="1" applyProtection="1">
      <alignment horizontal="center" vertical="center" wrapText="1"/>
      <protection/>
    </xf>
    <xf numFmtId="0" fontId="3" fillId="8" borderId="18" xfId="74" applyNumberFormat="1" applyFont="1" applyFill="1" applyBorder="1" applyAlignment="1" applyProtection="1">
      <alignment horizontal="center" vertical="center" wrapText="1"/>
      <protection/>
    </xf>
    <xf numFmtId="0" fontId="3" fillId="8" borderId="19" xfId="74" applyNumberFormat="1" applyFont="1" applyFill="1" applyBorder="1" applyAlignment="1" applyProtection="1">
      <alignment horizontal="center" vertical="center" wrapText="1"/>
      <protection/>
    </xf>
    <xf numFmtId="0" fontId="3" fillId="8" borderId="10" xfId="74" applyNumberFormat="1" applyFont="1" applyFill="1" applyBorder="1" applyAlignment="1" applyProtection="1">
      <alignment horizontal="center" vertical="center" wrapText="1"/>
      <protection/>
    </xf>
    <xf numFmtId="0" fontId="3" fillId="8" borderId="9" xfId="74" applyNumberFormat="1" applyFont="1" applyFill="1" applyBorder="1" applyAlignment="1" applyProtection="1">
      <alignment horizontal="center" vertical="center" wrapText="1"/>
      <protection/>
    </xf>
    <xf numFmtId="0" fontId="3" fillId="8" borderId="11" xfId="74" applyNumberFormat="1" applyFont="1" applyFill="1" applyBorder="1" applyAlignment="1" applyProtection="1">
      <alignment horizontal="center" vertical="center" wrapText="1"/>
      <protection/>
    </xf>
    <xf numFmtId="0" fontId="3" fillId="8" borderId="14" xfId="74" applyNumberFormat="1" applyFont="1" applyFill="1" applyBorder="1" applyAlignment="1" applyProtection="1">
      <alignment horizontal="center" vertical="center" wrapText="1"/>
      <protection/>
    </xf>
    <xf numFmtId="176" fontId="2" fillId="0" borderId="9" xfId="74" applyNumberFormat="1" applyFont="1" applyFill="1" applyBorder="1" applyAlignment="1" applyProtection="1">
      <alignment horizontal="center" vertical="center" wrapText="1"/>
      <protection/>
    </xf>
    <xf numFmtId="0" fontId="8" fillId="0" borderId="20" xfId="0" applyFont="1" applyBorder="1" applyAlignment="1">
      <alignment horizontal="center" vertical="center" wrapText="1"/>
    </xf>
    <xf numFmtId="176" fontId="2" fillId="0" borderId="9" xfId="74" applyNumberFormat="1" applyFont="1" applyFill="1" applyBorder="1" applyAlignment="1" applyProtection="1">
      <alignment horizontal="center" vertical="center" wrapText="1"/>
      <protection locked="0"/>
    </xf>
    <xf numFmtId="176" fontId="2" fillId="0" borderId="10" xfId="74" applyNumberFormat="1" applyFont="1" applyFill="1" applyBorder="1" applyAlignment="1" applyProtection="1">
      <alignment horizontal="center" vertical="center" wrapText="1"/>
      <protection/>
    </xf>
    <xf numFmtId="177" fontId="2" fillId="0" borderId="14" xfId="74" applyNumberFormat="1" applyFont="1" applyFill="1" applyBorder="1" applyAlignment="1" applyProtection="1">
      <alignment horizontal="center" vertical="center" wrapText="1"/>
      <protection/>
    </xf>
    <xf numFmtId="0" fontId="2" fillId="0" borderId="0" xfId="74" applyFont="1" applyAlignment="1">
      <alignment horizontal="right" vertical="center"/>
      <protection/>
    </xf>
    <xf numFmtId="0" fontId="2" fillId="0" borderId="13" xfId="74" applyNumberFormat="1" applyFont="1" applyFill="1" applyBorder="1" applyAlignment="1" applyProtection="1">
      <alignment horizontal="center" vertical="center" wrapText="1"/>
      <protection/>
    </xf>
    <xf numFmtId="177" fontId="2" fillId="0" borderId="9" xfId="74" applyNumberFormat="1" applyFont="1" applyFill="1" applyBorder="1" applyAlignment="1" applyProtection="1">
      <alignment horizontal="center" vertical="center" wrapText="1"/>
      <protection locked="0"/>
    </xf>
    <xf numFmtId="177" fontId="2" fillId="0" borderId="10" xfId="74" applyNumberFormat="1" applyFont="1" applyFill="1" applyBorder="1" applyAlignment="1" applyProtection="1">
      <alignment horizontal="center" vertical="center" wrapText="1"/>
      <protection/>
    </xf>
    <xf numFmtId="4" fontId="2" fillId="0" borderId="0" xfId="74" applyNumberFormat="1" applyFont="1" applyFill="1" applyAlignment="1" applyProtection="1">
      <alignment vertical="center"/>
      <protection/>
    </xf>
    <xf numFmtId="0" fontId="7" fillId="0" borderId="0" xfId="0" applyFont="1" applyAlignment="1">
      <alignment vertical="center"/>
    </xf>
    <xf numFmtId="0" fontId="7" fillId="0" borderId="0" xfId="0" applyFont="1" applyAlignment="1">
      <alignment horizontal="center" vertical="center"/>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wrapText="1"/>
    </xf>
    <xf numFmtId="0" fontId="3" fillId="0" borderId="0" xfId="0" applyFont="1" applyAlignment="1">
      <alignment vertical="center"/>
    </xf>
    <xf numFmtId="0" fontId="3" fillId="0" borderId="19" xfId="0" applyFont="1" applyBorder="1" applyAlignment="1">
      <alignment horizontal="center" vertical="center"/>
    </xf>
    <xf numFmtId="0" fontId="3" fillId="8" borderId="0" xfId="20" applyFont="1" applyFill="1" applyAlignment="1">
      <alignment vertical="center"/>
      <protection/>
    </xf>
    <xf numFmtId="0" fontId="2" fillId="0" borderId="0" xfId="20" applyFill="1" applyAlignment="1">
      <alignment vertical="center"/>
      <protection/>
    </xf>
    <xf numFmtId="0" fontId="2" fillId="0" borderId="0" xfId="20" applyAlignment="1">
      <alignment horizontal="center" vertical="center" wrapText="1"/>
      <protection/>
    </xf>
    <xf numFmtId="0" fontId="2" fillId="0" borderId="0" xfId="20">
      <alignment vertical="center"/>
      <protection/>
    </xf>
    <xf numFmtId="0" fontId="9" fillId="0" borderId="0" xfId="20" applyNumberFormat="1" applyFont="1" applyFill="1" applyAlignment="1" applyProtection="1">
      <alignment horizontal="center" vertical="center" wrapText="1"/>
      <protection/>
    </xf>
    <xf numFmtId="0" fontId="2" fillId="0" borderId="0" xfId="20" applyNumberFormat="1" applyFont="1" applyFill="1" applyAlignment="1" applyProtection="1">
      <alignment vertical="center"/>
      <protection/>
    </xf>
    <xf numFmtId="0" fontId="3" fillId="8" borderId="10" xfId="20" applyFont="1" applyFill="1" applyBorder="1" applyAlignment="1">
      <alignment horizontal="centerContinuous" vertical="center"/>
      <protection/>
    </xf>
    <xf numFmtId="0" fontId="3" fillId="0" borderId="10" xfId="20" applyNumberFormat="1" applyFont="1" applyFill="1" applyBorder="1" applyAlignment="1" applyProtection="1">
      <alignment horizontal="center" vertical="center" wrapText="1"/>
      <protection/>
    </xf>
    <xf numFmtId="0" fontId="3" fillId="8" borderId="10" xfId="20" applyNumberFormat="1" applyFont="1" applyFill="1" applyBorder="1" applyAlignment="1" applyProtection="1">
      <alignment horizontal="center" vertical="center" wrapText="1"/>
      <protection/>
    </xf>
    <xf numFmtId="0" fontId="3" fillId="8" borderId="10" xfId="20" applyNumberFormat="1" applyFont="1" applyFill="1" applyBorder="1" applyAlignment="1" applyProtection="1">
      <alignment horizontal="centerContinuous" vertical="center"/>
      <protection/>
    </xf>
    <xf numFmtId="0" fontId="3" fillId="8" borderId="10" xfId="20" applyNumberFormat="1" applyFont="1" applyFill="1" applyBorder="1" applyAlignment="1" applyProtection="1">
      <alignment horizontal="center" vertical="center"/>
      <protection/>
    </xf>
    <xf numFmtId="0" fontId="3" fillId="8" borderId="10" xfId="20" applyFont="1" applyFill="1" applyBorder="1" applyAlignment="1">
      <alignment horizontal="center" vertical="center" wrapText="1"/>
      <protection/>
    </xf>
    <xf numFmtId="49" fontId="3" fillId="8" borderId="10" xfId="20" applyNumberFormat="1" applyFont="1" applyFill="1" applyBorder="1" applyAlignment="1">
      <alignment horizontal="center" vertical="center" wrapText="1"/>
      <protection/>
    </xf>
    <xf numFmtId="178" fontId="3" fillId="8" borderId="10" xfId="20" applyNumberFormat="1" applyFont="1" applyFill="1" applyBorder="1" applyAlignment="1">
      <alignment horizontal="center" vertical="center" wrapText="1"/>
      <protection/>
    </xf>
    <xf numFmtId="178" fontId="2" fillId="0" borderId="10" xfId="20" applyNumberFormat="1" applyFont="1" applyFill="1" applyBorder="1" applyAlignment="1" applyProtection="1">
      <alignment horizontal="center" vertical="center" wrapText="1"/>
      <protection/>
    </xf>
    <xf numFmtId="0" fontId="2" fillId="0" borderId="10" xfId="20" applyNumberFormat="1" applyFont="1" applyFill="1" applyBorder="1" applyAlignment="1" applyProtection="1">
      <alignment horizontal="center" vertical="center" wrapText="1"/>
      <protection/>
    </xf>
    <xf numFmtId="49" fontId="2" fillId="0" borderId="10" xfId="20" applyNumberFormat="1" applyFont="1" applyFill="1" applyBorder="1" applyAlignment="1" applyProtection="1">
      <alignment horizontal="center" vertical="center" wrapText="1"/>
      <protection/>
    </xf>
    <xf numFmtId="0" fontId="2" fillId="0" borderId="0" xfId="20" applyFill="1" applyAlignment="1">
      <alignment horizontal="center" vertical="center" wrapText="1"/>
      <protection/>
    </xf>
    <xf numFmtId="0" fontId="2" fillId="0" borderId="0" xfId="20" applyNumberFormat="1" applyFont="1" applyFill="1" applyAlignment="1" applyProtection="1">
      <alignment horizontal="center" vertical="center" wrapText="1"/>
      <protection/>
    </xf>
    <xf numFmtId="0" fontId="2" fillId="0" borderId="19" xfId="20" applyBorder="1" applyAlignment="1">
      <alignment horizontal="right" vertical="center"/>
      <protection/>
    </xf>
    <xf numFmtId="0" fontId="2" fillId="0" borderId="19" xfId="20" applyFont="1" applyBorder="1" applyAlignment="1">
      <alignment horizontal="right" vertical="center"/>
      <protection/>
    </xf>
    <xf numFmtId="0" fontId="3" fillId="8" borderId="0" xfId="20" applyFont="1" applyFill="1" applyAlignment="1">
      <alignment horizontal="center" vertical="center"/>
      <protection/>
    </xf>
    <xf numFmtId="178" fontId="2" fillId="0" borderId="10" xfId="20" applyNumberFormat="1" applyFont="1" applyFill="1" applyBorder="1" applyAlignment="1" applyProtection="1">
      <alignment horizontal="right" vertical="center" wrapText="1"/>
      <protection/>
    </xf>
    <xf numFmtId="178" fontId="2" fillId="0" borderId="10" xfId="20" applyNumberFormat="1" applyFill="1" applyBorder="1" applyAlignment="1">
      <alignment horizontal="right" vertical="center" wrapText="1"/>
      <protection/>
    </xf>
    <xf numFmtId="49" fontId="3" fillId="0" borderId="10" xfId="0" applyNumberFormat="1" applyFont="1" applyFill="1" applyBorder="1" applyAlignment="1">
      <alignment horizontal="center" vertical="center" wrapText="1"/>
    </xf>
    <xf numFmtId="0" fontId="2" fillId="0" borderId="0" xfId="27" applyFill="1">
      <alignment vertical="center"/>
      <protection/>
    </xf>
    <xf numFmtId="0" fontId="2" fillId="0" borderId="0" xfId="27">
      <alignment vertical="center"/>
      <protection/>
    </xf>
    <xf numFmtId="0" fontId="3" fillId="0" borderId="0" xfId="27" applyFont="1" applyAlignment="1">
      <alignment horizontal="center" vertical="center" wrapText="1"/>
      <protection/>
    </xf>
    <xf numFmtId="0" fontId="7" fillId="0" borderId="0" xfId="27" applyNumberFormat="1" applyFont="1" applyFill="1" applyAlignment="1" applyProtection="1">
      <alignment horizontal="center" vertical="center"/>
      <protection/>
    </xf>
    <xf numFmtId="0" fontId="3" fillId="8" borderId="10" xfId="27" applyNumberFormat="1" applyFont="1" applyFill="1" applyBorder="1" applyAlignment="1" applyProtection="1">
      <alignment horizontal="center" vertical="center" wrapText="1"/>
      <protection/>
    </xf>
    <xf numFmtId="0" fontId="3" fillId="8" borderId="9" xfId="27" applyNumberFormat="1" applyFont="1" applyFill="1" applyBorder="1" applyAlignment="1" applyProtection="1">
      <alignment horizontal="center" vertical="center" wrapText="1"/>
      <protection/>
    </xf>
    <xf numFmtId="0" fontId="3" fillId="8" borderId="17" xfId="27" applyNumberFormat="1" applyFont="1" applyFill="1" applyBorder="1" applyAlignment="1" applyProtection="1">
      <alignment horizontal="center" vertical="center" wrapText="1"/>
      <protection/>
    </xf>
    <xf numFmtId="0" fontId="3" fillId="8" borderId="19" xfId="27" applyFont="1" applyFill="1" applyBorder="1" applyAlignment="1">
      <alignment horizontal="center" vertical="center" wrapText="1"/>
      <protection/>
    </xf>
    <xf numFmtId="49" fontId="3" fillId="0" borderId="9" xfId="27" applyNumberFormat="1" applyFont="1" applyFill="1" applyBorder="1" applyAlignment="1" applyProtection="1">
      <alignment horizontal="center" vertical="center" wrapText="1"/>
      <protection/>
    </xf>
    <xf numFmtId="49" fontId="3" fillId="0" borderId="10" xfId="27" applyNumberFormat="1" applyFont="1" applyFill="1" applyBorder="1" applyAlignment="1" applyProtection="1">
      <alignment horizontal="center" vertical="center" wrapText="1"/>
      <protection/>
    </xf>
    <xf numFmtId="0" fontId="3" fillId="0" borderId="9" xfId="27" applyNumberFormat="1" applyFont="1" applyFill="1" applyBorder="1" applyAlignment="1" applyProtection="1">
      <alignment horizontal="left" vertical="center" wrapText="1"/>
      <protection/>
    </xf>
    <xf numFmtId="176" fontId="3" fillId="0" borderId="10" xfId="27" applyNumberFormat="1" applyFont="1" applyFill="1" applyBorder="1" applyAlignment="1" applyProtection="1">
      <alignment horizontal="right" vertical="center" wrapText="1"/>
      <protection/>
    </xf>
    <xf numFmtId="176" fontId="3" fillId="0" borderId="14" xfId="27" applyNumberFormat="1" applyFont="1" applyFill="1" applyBorder="1" applyAlignment="1" applyProtection="1">
      <alignment horizontal="right" vertical="center" wrapText="1"/>
      <protection/>
    </xf>
    <xf numFmtId="176" fontId="3" fillId="0" borderId="9" xfId="27" applyNumberFormat="1" applyFont="1" applyFill="1" applyBorder="1" applyAlignment="1" applyProtection="1">
      <alignment horizontal="right" vertical="center" wrapText="1"/>
      <protection/>
    </xf>
    <xf numFmtId="49" fontId="3" fillId="0" borderId="0" xfId="27" applyNumberFormat="1" applyFont="1" applyFill="1" applyAlignment="1">
      <alignment horizontal="center" vertical="center"/>
      <protection/>
    </xf>
    <xf numFmtId="0" fontId="3" fillId="0" borderId="0" xfId="61" applyFont="1" applyFill="1" applyAlignment="1">
      <alignment horizontal="left" vertical="center"/>
      <protection/>
    </xf>
    <xf numFmtId="179" fontId="3" fillId="0" borderId="0" xfId="27" applyNumberFormat="1" applyFont="1" applyFill="1" applyAlignment="1">
      <alignment horizontal="center" vertical="center"/>
      <protection/>
    </xf>
    <xf numFmtId="0" fontId="3" fillId="0" borderId="0" xfId="27" applyFont="1" applyFill="1" applyAlignment="1">
      <alignment horizontal="left" vertical="center"/>
      <protection/>
    </xf>
    <xf numFmtId="49" fontId="3" fillId="8" borderId="0" xfId="27" applyNumberFormat="1" applyFont="1" applyFill="1" applyAlignment="1">
      <alignment horizontal="center" vertical="center"/>
      <protection/>
    </xf>
    <xf numFmtId="179" fontId="3" fillId="8" borderId="0" xfId="27" applyNumberFormat="1" applyFont="1" applyFill="1" applyAlignment="1">
      <alignment horizontal="center" vertical="center"/>
      <protection/>
    </xf>
    <xf numFmtId="0" fontId="3" fillId="8" borderId="0" xfId="27" applyFont="1" applyFill="1" applyAlignment="1">
      <alignment horizontal="left" vertical="center"/>
      <protection/>
    </xf>
    <xf numFmtId="179" fontId="3" fillId="8" borderId="0" xfId="27" applyNumberFormat="1" applyFont="1" applyFill="1" applyAlignment="1">
      <alignment vertical="center"/>
      <protection/>
    </xf>
    <xf numFmtId="0" fontId="3" fillId="8" borderId="14" xfId="27" applyNumberFormat="1" applyFont="1" applyFill="1" applyBorder="1" applyAlignment="1" applyProtection="1">
      <alignment horizontal="center" vertical="center" wrapText="1"/>
      <protection/>
    </xf>
    <xf numFmtId="0" fontId="3" fillId="8" borderId="15" xfId="27" applyNumberFormat="1" applyFont="1" applyFill="1" applyBorder="1" applyAlignment="1" applyProtection="1">
      <alignment horizontal="center" vertical="center" wrapText="1"/>
      <protection/>
    </xf>
    <xf numFmtId="0" fontId="3" fillId="8" borderId="19" xfId="27" applyNumberFormat="1" applyFont="1" applyFill="1" applyBorder="1" applyAlignment="1" applyProtection="1">
      <alignment horizontal="center" vertical="center" wrapText="1"/>
      <protection/>
    </xf>
    <xf numFmtId="0" fontId="3" fillId="8" borderId="10" xfId="76" applyNumberFormat="1" applyFont="1" applyFill="1" applyBorder="1" applyAlignment="1" applyProtection="1">
      <alignment horizontal="center" vertical="center" wrapText="1"/>
      <protection/>
    </xf>
    <xf numFmtId="0" fontId="2" fillId="0" borderId="0" xfId="27" applyFont="1" applyAlignment="1">
      <alignment horizontal="right" vertical="center" wrapText="1"/>
      <protection/>
    </xf>
    <xf numFmtId="0" fontId="2" fillId="0" borderId="19" xfId="27" applyFont="1" applyBorder="1" applyAlignment="1">
      <alignment horizontal="left" vertical="center" wrapText="1"/>
      <protection/>
    </xf>
    <xf numFmtId="0" fontId="3" fillId="0" borderId="19" xfId="27" applyNumberFormat="1" applyFont="1" applyFill="1" applyBorder="1" applyAlignment="1" applyProtection="1">
      <alignment horizontal="right" vertical="center"/>
      <protection/>
    </xf>
    <xf numFmtId="0" fontId="3" fillId="8" borderId="0" xfId="27" applyFont="1" applyFill="1" applyAlignment="1">
      <alignment vertical="center"/>
      <protection/>
    </xf>
    <xf numFmtId="0" fontId="3" fillId="8" borderId="11" xfId="27" applyNumberFormat="1" applyFont="1" applyFill="1" applyBorder="1" applyAlignment="1" applyProtection="1">
      <alignment horizontal="center" vertical="center" wrapText="1"/>
      <protection/>
    </xf>
    <xf numFmtId="0" fontId="2" fillId="8" borderId="11" xfId="27" applyFont="1" applyFill="1" applyBorder="1" applyAlignment="1">
      <alignment horizontal="center" vertical="center" wrapText="1"/>
      <protection/>
    </xf>
    <xf numFmtId="0" fontId="2" fillId="8" borderId="10" xfId="27" applyFont="1" applyFill="1" applyBorder="1" applyAlignment="1">
      <alignment horizontal="center" vertical="center" wrapText="1"/>
      <protection/>
    </xf>
    <xf numFmtId="176" fontId="2" fillId="0" borderId="9" xfId="27" applyNumberFormat="1" applyFont="1" applyFill="1" applyBorder="1" applyAlignment="1" applyProtection="1">
      <alignment horizontal="right" vertical="center" wrapText="1"/>
      <protection/>
    </xf>
    <xf numFmtId="176" fontId="2" fillId="0" borderId="10" xfId="27" applyNumberFormat="1" applyFont="1" applyFill="1" applyBorder="1" applyAlignment="1" applyProtection="1">
      <alignment horizontal="right" vertical="center" wrapText="1"/>
      <protection/>
    </xf>
    <xf numFmtId="0" fontId="2" fillId="0" borderId="0" xfId="27" applyFont="1" applyFill="1" applyAlignment="1">
      <alignment horizontal="centerContinuous" vertical="center"/>
      <protection/>
    </xf>
    <xf numFmtId="0" fontId="2" fillId="0" borderId="0" xfId="27" applyFont="1" applyAlignment="1">
      <alignment horizontal="centerContinuous" vertical="center"/>
      <protection/>
    </xf>
    <xf numFmtId="4" fontId="3" fillId="0" borderId="10" xfId="0" applyNumberFormat="1" applyFont="1" applyFill="1" applyBorder="1" applyAlignment="1">
      <alignment wrapText="1"/>
    </xf>
    <xf numFmtId="0" fontId="2" fillId="0" borderId="0" xfId="61">
      <alignment vertical="center"/>
      <protection/>
    </xf>
    <xf numFmtId="0" fontId="3" fillId="0" borderId="0" xfId="61" applyFont="1" applyAlignment="1">
      <alignment horizontal="center" vertical="center" wrapText="1"/>
      <protection/>
    </xf>
    <xf numFmtId="0" fontId="7" fillId="0" borderId="0" xfId="61" applyNumberFormat="1" applyFont="1" applyFill="1" applyAlignment="1" applyProtection="1">
      <alignment horizontal="center" vertical="center"/>
      <protection/>
    </xf>
    <xf numFmtId="0" fontId="3" fillId="8" borderId="13" xfId="61" applyFont="1" applyFill="1" applyBorder="1" applyAlignment="1">
      <alignment horizontal="centerContinuous" vertical="center"/>
      <protection/>
    </xf>
    <xf numFmtId="0" fontId="3" fillId="8" borderId="21" xfId="61" applyFont="1" applyFill="1" applyBorder="1" applyAlignment="1">
      <alignment horizontal="centerContinuous" vertical="center"/>
      <protection/>
    </xf>
    <xf numFmtId="0" fontId="3" fillId="8" borderId="9" xfId="61" applyNumberFormat="1" applyFont="1" applyFill="1" applyBorder="1" applyAlignment="1" applyProtection="1">
      <alignment horizontal="center" vertical="center" wrapText="1"/>
      <protection/>
    </xf>
    <xf numFmtId="0" fontId="3" fillId="18" borderId="10" xfId="61" applyNumberFormat="1" applyFont="1" applyFill="1" applyBorder="1" applyAlignment="1" applyProtection="1">
      <alignment horizontal="center" vertical="center" wrapText="1"/>
      <protection/>
    </xf>
    <xf numFmtId="0" fontId="3" fillId="8" borderId="16" xfId="61" applyFont="1" applyFill="1" applyBorder="1" applyAlignment="1">
      <alignment horizontal="centerContinuous" vertical="center"/>
      <protection/>
    </xf>
    <xf numFmtId="0" fontId="3" fillId="8" borderId="9" xfId="61" applyNumberFormat="1" applyFont="1" applyFill="1" applyBorder="1" applyAlignment="1" applyProtection="1">
      <alignment horizontal="center" vertical="center"/>
      <protection/>
    </xf>
    <xf numFmtId="0" fontId="3" fillId="8" borderId="19" xfId="61" applyFont="1" applyFill="1" applyBorder="1" applyAlignment="1">
      <alignment horizontal="center" vertical="center" wrapText="1"/>
      <protection/>
    </xf>
    <xf numFmtId="49" fontId="3" fillId="0" borderId="9" xfId="61" applyNumberFormat="1" applyFont="1" applyFill="1" applyBorder="1" applyAlignment="1" applyProtection="1">
      <alignment horizontal="center" vertical="center" wrapText="1"/>
      <protection/>
    </xf>
    <xf numFmtId="49" fontId="3" fillId="0" borderId="10" xfId="61" applyNumberFormat="1" applyFont="1" applyFill="1" applyBorder="1" applyAlignment="1" applyProtection="1">
      <alignment horizontal="center" vertical="center" wrapText="1"/>
      <protection/>
    </xf>
    <xf numFmtId="0" fontId="3" fillId="0" borderId="10" xfId="61" applyFont="1" applyFill="1" applyBorder="1" applyAlignment="1">
      <alignment horizontal="left" vertical="center"/>
      <protection/>
    </xf>
    <xf numFmtId="176" fontId="3" fillId="0" borderId="10" xfId="61" applyNumberFormat="1" applyFont="1" applyFill="1" applyBorder="1" applyAlignment="1" applyProtection="1">
      <alignment horizontal="right" vertical="center" wrapText="1"/>
      <protection/>
    </xf>
    <xf numFmtId="176" fontId="3" fillId="0" borderId="9" xfId="61" applyNumberFormat="1" applyFont="1" applyFill="1" applyBorder="1" applyAlignment="1" applyProtection="1">
      <alignment horizontal="right" vertical="center" wrapText="1"/>
      <protection/>
    </xf>
    <xf numFmtId="49" fontId="3" fillId="0" borderId="0" xfId="61" applyNumberFormat="1" applyFont="1" applyFill="1" applyAlignment="1">
      <alignment horizontal="center" vertical="center"/>
      <protection/>
    </xf>
    <xf numFmtId="179" fontId="3" fillId="0" borderId="0" xfId="61" applyNumberFormat="1" applyFont="1" applyFill="1" applyAlignment="1">
      <alignment horizontal="center" vertical="center"/>
      <protection/>
    </xf>
    <xf numFmtId="179" fontId="3" fillId="8" borderId="0" xfId="61" applyNumberFormat="1" applyFont="1" applyFill="1" applyAlignment="1">
      <alignment horizontal="center" vertical="center"/>
      <protection/>
    </xf>
    <xf numFmtId="49" fontId="3" fillId="8" borderId="0" xfId="61" applyNumberFormat="1" applyFont="1" applyFill="1" applyAlignment="1">
      <alignment horizontal="center" vertical="center"/>
      <protection/>
    </xf>
    <xf numFmtId="0" fontId="3" fillId="8" borderId="0" xfId="61" applyFont="1" applyFill="1" applyAlignment="1">
      <alignment horizontal="left" vertical="center"/>
      <protection/>
    </xf>
    <xf numFmtId="179" fontId="3" fillId="8" borderId="0" xfId="61" applyNumberFormat="1" applyFont="1" applyFill="1" applyAlignment="1">
      <alignment vertical="center"/>
      <protection/>
    </xf>
    <xf numFmtId="0" fontId="3" fillId="8" borderId="14" xfId="61" applyNumberFormat="1" applyFont="1" applyFill="1" applyBorder="1" applyAlignment="1" applyProtection="1">
      <alignment horizontal="center" vertical="center"/>
      <protection/>
    </xf>
    <xf numFmtId="0" fontId="3" fillId="8" borderId="19" xfId="61" applyNumberFormat="1" applyFont="1" applyFill="1" applyBorder="1" applyAlignment="1" applyProtection="1">
      <alignment horizontal="center" vertical="center" wrapText="1"/>
      <protection/>
    </xf>
    <xf numFmtId="0" fontId="3" fillId="8" borderId="14" xfId="61" applyNumberFormat="1" applyFont="1" applyFill="1" applyBorder="1" applyAlignment="1" applyProtection="1">
      <alignment horizontal="center" vertical="center" wrapText="1"/>
      <protection/>
    </xf>
    <xf numFmtId="0" fontId="2" fillId="0" borderId="0" xfId="61" applyFont="1" applyAlignment="1">
      <alignment horizontal="right" vertical="center" wrapText="1"/>
      <protection/>
    </xf>
    <xf numFmtId="0" fontId="2" fillId="0" borderId="19" xfId="61" applyFont="1" applyBorder="1" applyAlignment="1">
      <alignment horizontal="left" vertical="center" wrapText="1"/>
      <protection/>
    </xf>
    <xf numFmtId="0" fontId="3" fillId="0" borderId="19" xfId="61" applyNumberFormat="1" applyFont="1" applyFill="1" applyBorder="1" applyAlignment="1" applyProtection="1">
      <alignment horizontal="right" vertical="center"/>
      <protection/>
    </xf>
    <xf numFmtId="0" fontId="3" fillId="8" borderId="0" xfId="61" applyFont="1" applyFill="1" applyAlignment="1">
      <alignment vertical="center"/>
      <protection/>
    </xf>
    <xf numFmtId="0" fontId="3" fillId="8" borderId="11" xfId="61" applyNumberFormat="1" applyFont="1" applyFill="1" applyBorder="1" applyAlignment="1" applyProtection="1">
      <alignment horizontal="center" vertical="center"/>
      <protection/>
    </xf>
    <xf numFmtId="0" fontId="2" fillId="8" borderId="16" xfId="61" applyFont="1" applyFill="1" applyBorder="1" applyAlignment="1">
      <alignment horizontal="center" vertical="center" wrapText="1"/>
      <protection/>
    </xf>
    <xf numFmtId="0" fontId="2" fillId="8" borderId="10" xfId="61" applyFont="1" applyFill="1" applyBorder="1" applyAlignment="1">
      <alignment horizontal="center" vertical="center" wrapText="1"/>
      <protection/>
    </xf>
    <xf numFmtId="0" fontId="2" fillId="8" borderId="22" xfId="61" applyFont="1" applyFill="1" applyBorder="1" applyAlignment="1" applyProtection="1">
      <alignment horizontal="center" vertical="center" wrapText="1"/>
      <protection locked="0"/>
    </xf>
    <xf numFmtId="0" fontId="2" fillId="8" borderId="18" xfId="61" applyFont="1" applyFill="1" applyBorder="1" applyAlignment="1">
      <alignment horizontal="center" vertical="center" wrapText="1"/>
      <protection/>
    </xf>
    <xf numFmtId="176" fontId="2" fillId="0" borderId="9" xfId="61" applyNumberFormat="1" applyFont="1" applyFill="1" applyBorder="1" applyAlignment="1" applyProtection="1">
      <alignment horizontal="right" vertical="center" wrapText="1"/>
      <protection/>
    </xf>
    <xf numFmtId="176" fontId="2" fillId="0" borderId="10" xfId="61" applyNumberFormat="1" applyFont="1" applyFill="1" applyBorder="1" applyAlignment="1" applyProtection="1">
      <alignment horizontal="right" vertical="center" wrapText="1"/>
      <protection/>
    </xf>
    <xf numFmtId="0" fontId="2" fillId="0" borderId="0" xfId="61" applyFont="1" applyFill="1" applyAlignment="1">
      <alignment horizontal="centerContinuous" vertical="center"/>
      <protection/>
    </xf>
    <xf numFmtId="0" fontId="2" fillId="0" borderId="0" xfId="61" applyFont="1" applyAlignment="1">
      <alignment horizontal="centerContinuous" vertical="center"/>
      <protection/>
    </xf>
    <xf numFmtId="0" fontId="2" fillId="0" borderId="0" xfId="78">
      <alignment vertical="center"/>
      <protection/>
    </xf>
    <xf numFmtId="0" fontId="3" fillId="0" borderId="0" xfId="78" applyFont="1" applyAlignment="1">
      <alignment horizontal="right" vertical="center" wrapText="1"/>
      <protection/>
    </xf>
    <xf numFmtId="0" fontId="7" fillId="0" borderId="0" xfId="78" applyNumberFormat="1" applyFont="1" applyFill="1" applyAlignment="1" applyProtection="1">
      <alignment horizontal="center" vertical="center" wrapText="1"/>
      <protection/>
    </xf>
    <xf numFmtId="0" fontId="3" fillId="0" borderId="0" xfId="78" applyFont="1" applyAlignment="1">
      <alignment horizontal="left" vertical="center" wrapText="1"/>
      <protection/>
    </xf>
    <xf numFmtId="0" fontId="3" fillId="8" borderId="9" xfId="78" applyFont="1" applyFill="1" applyBorder="1" applyAlignment="1">
      <alignment horizontal="center" vertical="center" wrapText="1"/>
      <protection/>
    </xf>
    <xf numFmtId="0" fontId="3" fillId="8" borderId="14" xfId="78" applyFont="1" applyFill="1" applyBorder="1" applyAlignment="1">
      <alignment horizontal="center" vertical="center" wrapText="1"/>
      <protection/>
    </xf>
    <xf numFmtId="0" fontId="3" fillId="8" borderId="11" xfId="78" applyFont="1" applyFill="1" applyBorder="1" applyAlignment="1">
      <alignment horizontal="center" vertical="center" wrapText="1"/>
      <protection/>
    </xf>
    <xf numFmtId="0" fontId="3" fillId="8" borderId="10" xfId="78" applyFont="1" applyFill="1" applyBorder="1" applyAlignment="1">
      <alignment horizontal="center" vertical="center" wrapText="1"/>
      <protection/>
    </xf>
    <xf numFmtId="49" fontId="3" fillId="8" borderId="10" xfId="78" applyNumberFormat="1" applyFont="1" applyFill="1" applyBorder="1" applyAlignment="1" applyProtection="1">
      <alignment horizontal="center" vertical="center" wrapText="1"/>
      <protection/>
    </xf>
    <xf numFmtId="0" fontId="3" fillId="8" borderId="10" xfId="78" applyNumberFormat="1" applyFont="1" applyFill="1" applyBorder="1" applyAlignment="1" applyProtection="1">
      <alignment horizontal="center" vertical="center" wrapText="1"/>
      <protection/>
    </xf>
    <xf numFmtId="0" fontId="3" fillId="18" borderId="10" xfId="61" applyNumberFormat="1" applyFont="1" applyFill="1" applyBorder="1" applyAlignment="1" applyProtection="1">
      <alignment horizontal="center" vertical="center"/>
      <protection/>
    </xf>
    <xf numFmtId="0" fontId="3" fillId="18" borderId="15" xfId="78" applyFont="1" applyFill="1" applyBorder="1" applyAlignment="1">
      <alignment horizontal="center" vertical="center" wrapText="1"/>
      <protection/>
    </xf>
    <xf numFmtId="0" fontId="2" fillId="0" borderId="10" xfId="78" applyFill="1" applyBorder="1" applyAlignment="1">
      <alignment horizontal="center" vertical="center"/>
      <protection/>
    </xf>
    <xf numFmtId="49" fontId="2" fillId="0" borderId="10" xfId="78" applyNumberFormat="1" applyFill="1" applyBorder="1" applyAlignment="1">
      <alignment horizontal="center" vertical="center"/>
      <protection/>
    </xf>
    <xf numFmtId="0" fontId="3" fillId="0" borderId="10" xfId="78" applyNumberFormat="1" applyFont="1" applyFill="1" applyBorder="1" applyAlignment="1" applyProtection="1">
      <alignment horizontal="center" vertical="center" wrapText="1"/>
      <protection locked="0"/>
    </xf>
    <xf numFmtId="0" fontId="3" fillId="0" borderId="10" xfId="78" applyNumberFormat="1" applyFont="1" applyFill="1" applyBorder="1" applyAlignment="1" applyProtection="1">
      <alignment horizontal="center" vertical="center"/>
      <protection locked="0"/>
    </xf>
    <xf numFmtId="176" fontId="3" fillId="0" borderId="10" xfId="78" applyNumberFormat="1" applyFont="1" applyFill="1" applyBorder="1" applyAlignment="1" applyProtection="1">
      <alignment horizontal="center" vertical="center" wrapText="1"/>
      <protection/>
    </xf>
    <xf numFmtId="179" fontId="8" fillId="0" borderId="10" xfId="0" applyNumberFormat="1" applyFont="1" applyBorder="1" applyAlignment="1">
      <alignment vertical="center" wrapText="1"/>
    </xf>
    <xf numFmtId="0" fontId="3" fillId="0" borderId="0" xfId="78" applyFont="1" applyFill="1" applyAlignment="1">
      <alignment horizontal="centerContinuous" vertical="center"/>
      <protection/>
    </xf>
    <xf numFmtId="0" fontId="3" fillId="0" borderId="0" xfId="78" applyFont="1" applyAlignment="1">
      <alignment horizontal="centerContinuous" vertical="center"/>
      <protection/>
    </xf>
    <xf numFmtId="0" fontId="3" fillId="0" borderId="0" xfId="78" applyNumberFormat="1" applyFont="1" applyFill="1" applyAlignment="1" applyProtection="1">
      <alignment vertical="center" wrapText="1"/>
      <protection/>
    </xf>
    <xf numFmtId="0" fontId="3" fillId="0" borderId="0" xfId="78" applyNumberFormat="1" applyFont="1" applyFill="1" applyAlignment="1" applyProtection="1">
      <alignment horizontal="right" vertical="center"/>
      <protection/>
    </xf>
    <xf numFmtId="0" fontId="3" fillId="0" borderId="0" xfId="78" applyFont="1" applyBorder="1" applyAlignment="1">
      <alignment horizontal="left" vertical="center" wrapText="1"/>
      <protection/>
    </xf>
    <xf numFmtId="0" fontId="3" fillId="0" borderId="19" xfId="78" applyFont="1" applyBorder="1" applyAlignment="1">
      <alignment horizontal="left" vertical="center" wrapText="1"/>
      <protection/>
    </xf>
    <xf numFmtId="0" fontId="3" fillId="0" borderId="19" xfId="78" applyNumberFormat="1" applyFont="1" applyFill="1" applyBorder="1" applyAlignment="1" applyProtection="1">
      <alignment wrapText="1"/>
      <protection/>
    </xf>
    <xf numFmtId="0" fontId="3" fillId="0" borderId="19" xfId="78" applyNumberFormat="1" applyFont="1" applyFill="1" applyBorder="1" applyAlignment="1" applyProtection="1">
      <alignment horizontal="right" vertical="center" wrapText="1"/>
      <protection/>
    </xf>
    <xf numFmtId="0" fontId="3" fillId="8" borderId="13" xfId="78" applyFont="1" applyFill="1" applyBorder="1" applyAlignment="1">
      <alignment horizontal="center" vertical="center" wrapText="1"/>
      <protection/>
    </xf>
    <xf numFmtId="176" fontId="3" fillId="0" borderId="10" xfId="78" applyNumberFormat="1" applyFont="1" applyFill="1" applyBorder="1" applyAlignment="1" applyProtection="1">
      <alignment horizontal="right" vertical="center" wrapText="1"/>
      <protection locked="0"/>
    </xf>
    <xf numFmtId="176" fontId="3" fillId="0" borderId="9" xfId="78" applyNumberFormat="1" applyFont="1" applyFill="1" applyBorder="1" applyAlignment="1" applyProtection="1">
      <alignment horizontal="right" vertical="center" wrapText="1"/>
      <protection locked="0"/>
    </xf>
    <xf numFmtId="176" fontId="2" fillId="0" borderId="14" xfId="78" applyNumberFormat="1" applyFont="1" applyFill="1" applyBorder="1" applyAlignment="1" applyProtection="1">
      <alignment horizontal="right" vertical="center" wrapText="1"/>
      <protection locked="0"/>
    </xf>
    <xf numFmtId="180" fontId="3" fillId="0" borderId="0" xfId="78" applyNumberFormat="1" applyFont="1" applyFill="1" applyAlignment="1" applyProtection="1">
      <alignment horizontal="centerContinuous" vertical="center"/>
      <protection/>
    </xf>
    <xf numFmtId="0" fontId="3" fillId="0" borderId="10" xfId="0" applyFont="1" applyBorder="1" applyAlignment="1">
      <alignment horizontal="center" vertical="center"/>
    </xf>
    <xf numFmtId="4" fontId="3" fillId="0" borderId="10" xfId="0" applyNumberFormat="1" applyFont="1" applyFill="1" applyBorder="1" applyAlignment="1">
      <alignment horizontal="right" vertical="center" wrapText="1"/>
    </xf>
    <xf numFmtId="4" fontId="3" fillId="0" borderId="10" xfId="0" applyNumberFormat="1" applyFont="1" applyFill="1" applyBorder="1" applyAlignment="1" applyProtection="1">
      <alignment horizontal="right" vertical="center" wrapText="1"/>
      <protection/>
    </xf>
    <xf numFmtId="176" fontId="3" fillId="0" borderId="10" xfId="0" applyNumberFormat="1" applyFont="1" applyFill="1" applyBorder="1" applyAlignment="1" applyProtection="1">
      <alignment horizontal="right" vertical="center" wrapText="1"/>
      <protection/>
    </xf>
    <xf numFmtId="0" fontId="0" fillId="0" borderId="19" xfId="0" applyBorder="1" applyAlignment="1">
      <alignment horizontal="center"/>
    </xf>
    <xf numFmtId="0" fontId="2" fillId="0" borderId="0" xfId="53" applyFill="1">
      <alignment vertical="center"/>
      <protection/>
    </xf>
    <xf numFmtId="0" fontId="3" fillId="0" borderId="0" xfId="53" applyFont="1" applyAlignment="1">
      <alignment horizontal="center" vertical="center"/>
      <protection/>
    </xf>
    <xf numFmtId="0" fontId="3" fillId="0" borderId="0" xfId="53" applyFont="1" applyAlignment="1">
      <alignment horizontal="centerContinuous" vertical="center"/>
      <protection/>
    </xf>
    <xf numFmtId="0" fontId="2" fillId="0" borderId="0" xfId="53">
      <alignment vertical="center"/>
      <protection/>
    </xf>
    <xf numFmtId="0" fontId="7" fillId="0" borderId="0" xfId="53" applyNumberFormat="1" applyFont="1" applyFill="1" applyAlignment="1" applyProtection="1">
      <alignment horizontal="center" vertical="center"/>
      <protection/>
    </xf>
    <xf numFmtId="0" fontId="3" fillId="0" borderId="0" xfId="53" applyFont="1" applyFill="1" applyAlignment="1">
      <alignment horizontal="center" vertical="center"/>
      <protection/>
    </xf>
    <xf numFmtId="0" fontId="3" fillId="8" borderId="10" xfId="53" applyFont="1" applyFill="1" applyBorder="1" applyAlignment="1">
      <alignment horizontal="center" vertical="center" wrapText="1"/>
      <protection/>
    </xf>
    <xf numFmtId="0" fontId="3" fillId="8" borderId="10" xfId="53" applyNumberFormat="1" applyFont="1" applyFill="1" applyBorder="1" applyAlignment="1" applyProtection="1">
      <alignment horizontal="center" vertical="center" wrapText="1"/>
      <protection/>
    </xf>
    <xf numFmtId="0" fontId="3" fillId="8" borderId="10" xfId="53" applyNumberFormat="1" applyFont="1" applyFill="1" applyBorder="1" applyAlignment="1" applyProtection="1">
      <alignment horizontal="center" vertical="center"/>
      <protection/>
    </xf>
    <xf numFmtId="49" fontId="3" fillId="0" borderId="9" xfId="53" applyNumberFormat="1" applyFont="1" applyFill="1" applyBorder="1" applyAlignment="1" applyProtection="1">
      <alignment horizontal="center" vertical="center" wrapText="1"/>
      <protection/>
    </xf>
    <xf numFmtId="176" fontId="2" fillId="0" borderId="10" xfId="53" applyNumberFormat="1" applyFill="1" applyBorder="1" applyAlignment="1">
      <alignment horizontal="right" vertical="center" wrapText="1"/>
      <protection/>
    </xf>
    <xf numFmtId="0" fontId="3" fillId="0" borderId="10" xfId="55" applyNumberFormat="1" applyFont="1" applyFill="1" applyBorder="1" applyAlignment="1">
      <alignment horizontal="center" vertical="center" wrapText="1"/>
      <protection/>
    </xf>
    <xf numFmtId="176" fontId="2" fillId="0" borderId="10" xfId="53" applyNumberFormat="1" applyFill="1" applyBorder="1" applyAlignment="1" applyProtection="1">
      <alignment horizontal="right" vertical="center" wrapText="1"/>
      <protection locked="0"/>
    </xf>
    <xf numFmtId="0" fontId="3" fillId="0" borderId="19" xfId="53" applyNumberFormat="1" applyFont="1" applyFill="1" applyBorder="1" applyAlignment="1" applyProtection="1">
      <alignment horizontal="right" vertical="center"/>
      <protection/>
    </xf>
    <xf numFmtId="180" fontId="3" fillId="0" borderId="0" xfId="53" applyNumberFormat="1" applyFont="1" applyFill="1" applyAlignment="1" applyProtection="1">
      <alignment horizontal="center" vertical="center"/>
      <protection/>
    </xf>
    <xf numFmtId="0" fontId="3" fillId="0" borderId="0" xfId="53" applyFont="1" applyBorder="1" applyAlignment="1">
      <alignment horizontal="center" vertical="center"/>
      <protection/>
    </xf>
    <xf numFmtId="0" fontId="3" fillId="0" borderId="10" xfId="0" applyFont="1" applyBorder="1" applyAlignment="1">
      <alignment horizontal="center" vertical="center" wrapText="1"/>
    </xf>
    <xf numFmtId="0" fontId="3" fillId="0" borderId="0" xfId="73" applyFont="1" applyFill="1" applyAlignment="1">
      <alignment horizontal="centerContinuous" vertical="center"/>
      <protection/>
    </xf>
    <xf numFmtId="0" fontId="3" fillId="0" borderId="0" xfId="73" applyFont="1" applyAlignment="1">
      <alignment horizontal="centerContinuous" vertical="center"/>
      <protection/>
    </xf>
    <xf numFmtId="0" fontId="3" fillId="0" borderId="0" xfId="73" applyFont="1" applyAlignment="1">
      <alignment horizontal="right" vertical="center" wrapText="1"/>
      <protection/>
    </xf>
    <xf numFmtId="0" fontId="7" fillId="0" borderId="0" xfId="73" applyNumberFormat="1" applyFont="1" applyFill="1" applyAlignment="1" applyProtection="1">
      <alignment horizontal="center" vertical="center"/>
      <protection/>
    </xf>
    <xf numFmtId="0" fontId="3" fillId="0" borderId="0" xfId="73" applyFont="1" applyAlignment="1">
      <alignment horizontal="left" vertical="center" wrapText="1"/>
      <protection/>
    </xf>
    <xf numFmtId="0" fontId="3" fillId="8" borderId="10" xfId="73" applyFont="1" applyFill="1" applyBorder="1" applyAlignment="1">
      <alignment horizontal="center" vertical="center" wrapText="1"/>
      <protection/>
    </xf>
    <xf numFmtId="0" fontId="3" fillId="8" borderId="10" xfId="73" applyNumberFormat="1" applyFont="1" applyFill="1" applyBorder="1" applyAlignment="1" applyProtection="1">
      <alignment horizontal="center" vertical="center" wrapText="1"/>
      <protection/>
    </xf>
    <xf numFmtId="49" fontId="3" fillId="0" borderId="10" xfId="39" applyNumberFormat="1" applyFont="1" applyFill="1" applyBorder="1" applyAlignment="1" applyProtection="1">
      <alignment horizontal="left" vertical="center" wrapText="1"/>
      <protection/>
    </xf>
    <xf numFmtId="49" fontId="3" fillId="0" borderId="10" xfId="39" applyNumberFormat="1" applyFont="1" applyFill="1" applyBorder="1" applyAlignment="1" applyProtection="1">
      <alignment horizontal="center" vertical="center" wrapText="1"/>
      <protection/>
    </xf>
    <xf numFmtId="181" fontId="3" fillId="0" borderId="0" xfId="73" applyNumberFormat="1" applyFont="1" applyFill="1" applyAlignment="1" applyProtection="1">
      <alignment horizontal="centerContinuous" vertical="center"/>
      <protection/>
    </xf>
    <xf numFmtId="0" fontId="0" fillId="0" borderId="0" xfId="0" applyFill="1" applyAlignment="1">
      <alignment vertical="center"/>
    </xf>
    <xf numFmtId="0" fontId="3" fillId="0" borderId="0" xfId="73" applyNumberFormat="1" applyFont="1" applyFill="1" applyAlignment="1" applyProtection="1">
      <alignment horizontal="right" vertical="center" wrapText="1"/>
      <protection/>
    </xf>
    <xf numFmtId="0" fontId="3" fillId="0" borderId="19" xfId="73" applyNumberFormat="1" applyFont="1" applyFill="1" applyBorder="1" applyAlignment="1" applyProtection="1">
      <alignment horizontal="right" vertical="center" wrapText="1"/>
      <protection/>
    </xf>
    <xf numFmtId="0" fontId="7" fillId="0" borderId="0" xfId="0" applyFont="1" applyAlignment="1">
      <alignment horizontal="center"/>
    </xf>
    <xf numFmtId="49" fontId="3" fillId="0" borderId="10" xfId="0" applyNumberFormat="1" applyFont="1" applyFill="1" applyBorder="1" applyAlignment="1">
      <alignment vertical="center" wrapText="1"/>
    </xf>
    <xf numFmtId="0" fontId="3" fillId="0" borderId="0" xfId="39" applyFont="1" applyAlignment="1">
      <alignment horizontal="centerContinuous" vertical="center"/>
      <protection/>
    </xf>
    <xf numFmtId="0" fontId="2" fillId="0" borderId="0" xfId="39">
      <alignment vertical="center"/>
      <protection/>
    </xf>
    <xf numFmtId="0" fontId="3" fillId="0" borderId="0" xfId="39" applyFont="1" applyAlignment="1">
      <alignment horizontal="right" vertical="center" wrapText="1"/>
      <protection/>
    </xf>
    <xf numFmtId="0" fontId="7" fillId="0" borderId="0" xfId="39" applyNumberFormat="1" applyFont="1" applyFill="1" applyAlignment="1" applyProtection="1">
      <alignment horizontal="center" vertical="center" wrapText="1"/>
      <protection/>
    </xf>
    <xf numFmtId="0" fontId="3" fillId="0" borderId="0" xfId="39" applyFont="1" applyAlignment="1">
      <alignment horizontal="left" vertical="center" wrapText="1"/>
      <protection/>
    </xf>
    <xf numFmtId="0" fontId="3" fillId="8" borderId="10" xfId="39" applyFont="1" applyFill="1" applyBorder="1" applyAlignment="1">
      <alignment horizontal="center" vertical="center" wrapText="1"/>
      <protection/>
    </xf>
    <xf numFmtId="0" fontId="3" fillId="8" borderId="10" xfId="39" applyNumberFormat="1" applyFont="1" applyFill="1" applyBorder="1" applyAlignment="1" applyProtection="1">
      <alignment horizontal="center" vertical="center" wrapText="1"/>
      <protection/>
    </xf>
    <xf numFmtId="0" fontId="3" fillId="8" borderId="10" xfId="39" applyNumberFormat="1" applyFont="1" applyFill="1" applyBorder="1" applyAlignment="1" applyProtection="1">
      <alignment horizontal="center" vertical="center"/>
      <protection/>
    </xf>
    <xf numFmtId="49" fontId="8" fillId="0" borderId="20" xfId="0" applyNumberFormat="1" applyFont="1" applyBorder="1" applyAlignment="1">
      <alignment horizontal="center" vertical="center" wrapText="1"/>
    </xf>
    <xf numFmtId="0" fontId="8" fillId="0" borderId="20" xfId="0" applyFont="1" applyBorder="1" applyAlignment="1" applyProtection="1">
      <alignment horizontal="center" vertical="center" wrapText="1"/>
      <protection locked="0"/>
    </xf>
    <xf numFmtId="0" fontId="3" fillId="0" borderId="0" xfId="39" applyFont="1" applyFill="1" applyAlignment="1">
      <alignment horizontal="centerContinuous" vertical="center"/>
      <protection/>
    </xf>
    <xf numFmtId="180" fontId="3" fillId="0" borderId="0" xfId="39" applyNumberFormat="1" applyFont="1" applyFill="1" applyAlignment="1">
      <alignment horizontal="centerContinuous" vertical="center"/>
      <protection/>
    </xf>
    <xf numFmtId="0" fontId="2" fillId="8" borderId="10" xfId="84" applyFont="1" applyFill="1" applyBorder="1" applyAlignment="1">
      <alignment horizontal="center" vertical="center" wrapText="1"/>
      <protection/>
    </xf>
    <xf numFmtId="0" fontId="2" fillId="0" borderId="0" xfId="39" applyFill="1">
      <alignment vertical="center"/>
      <protection/>
    </xf>
    <xf numFmtId="0" fontId="2" fillId="8" borderId="13" xfId="84" applyFont="1" applyFill="1" applyBorder="1" applyAlignment="1">
      <alignment horizontal="center" vertical="center" wrapText="1"/>
      <protection/>
    </xf>
    <xf numFmtId="0" fontId="2" fillId="8" borderId="12" xfId="84" applyFont="1" applyFill="1" applyBorder="1" applyAlignment="1">
      <alignment horizontal="center" vertical="center" wrapText="1"/>
      <protection/>
    </xf>
    <xf numFmtId="0" fontId="2" fillId="8" borderId="15" xfId="84" applyFont="1" applyFill="1" applyBorder="1" applyAlignment="1">
      <alignment horizontal="center" vertical="center" wrapText="1"/>
      <protection/>
    </xf>
    <xf numFmtId="178" fontId="3" fillId="0" borderId="10" xfId="39" applyNumberFormat="1" applyFont="1" applyFill="1" applyBorder="1" applyAlignment="1" applyProtection="1">
      <alignment horizontal="right" vertical="center" wrapText="1"/>
      <protection/>
    </xf>
    <xf numFmtId="178" fontId="3" fillId="0" borderId="10" xfId="39" applyNumberFormat="1" applyFont="1" applyFill="1" applyBorder="1" applyAlignment="1" applyProtection="1">
      <alignment horizontal="right" vertical="center" wrapText="1"/>
      <protection locked="0"/>
    </xf>
    <xf numFmtId="0" fontId="3" fillId="0" borderId="0" xfId="39" applyNumberFormat="1" applyFont="1" applyFill="1" applyAlignment="1" applyProtection="1">
      <alignment horizontal="right" vertical="center" wrapText="1"/>
      <protection/>
    </xf>
    <xf numFmtId="0" fontId="3" fillId="0" borderId="0" xfId="39" applyNumberFormat="1" applyFont="1" applyFill="1" applyAlignment="1" applyProtection="1">
      <alignment vertical="center" wrapText="1"/>
      <protection/>
    </xf>
    <xf numFmtId="0" fontId="3" fillId="0" borderId="19" xfId="39" applyNumberFormat="1" applyFont="1" applyFill="1" applyBorder="1" applyAlignment="1" applyProtection="1">
      <alignment horizontal="right" vertical="center" wrapText="1"/>
      <protection/>
    </xf>
    <xf numFmtId="0" fontId="3" fillId="0" borderId="0" xfId="39" applyNumberFormat="1" applyFont="1" applyFill="1" applyAlignment="1" applyProtection="1">
      <alignment horizontal="center" wrapText="1"/>
      <protection/>
    </xf>
    <xf numFmtId="178" fontId="3" fillId="0" borderId="0" xfId="39" applyNumberFormat="1" applyFont="1" applyFill="1" applyAlignment="1">
      <alignment horizontal="right" vertical="center"/>
      <protection/>
    </xf>
    <xf numFmtId="0" fontId="3" fillId="8" borderId="0" xfId="76" applyFont="1" applyFill="1" applyAlignment="1">
      <alignment vertical="center"/>
      <protection/>
    </xf>
    <xf numFmtId="0" fontId="2" fillId="0" borderId="0" xfId="76" applyFill="1" applyAlignment="1">
      <alignment vertical="center"/>
      <protection/>
    </xf>
    <xf numFmtId="182" fontId="3" fillId="8" borderId="0" xfId="76" applyNumberFormat="1" applyFont="1" applyFill="1" applyAlignment="1">
      <alignment horizontal="center" vertical="center"/>
      <protection/>
    </xf>
    <xf numFmtId="183" fontId="3" fillId="8" borderId="0" xfId="76" applyNumberFormat="1" applyFont="1" applyFill="1" applyAlignment="1">
      <alignment horizontal="center" vertical="center"/>
      <protection/>
    </xf>
    <xf numFmtId="0" fontId="3" fillId="8" borderId="0" xfId="76" applyFont="1" applyFill="1" applyAlignment="1">
      <alignment horizontal="left" vertical="center"/>
      <protection/>
    </xf>
    <xf numFmtId="179" fontId="3" fillId="8" borderId="0" xfId="76" applyNumberFormat="1" applyFont="1" applyFill="1" applyAlignment="1">
      <alignment horizontal="center" vertical="center"/>
      <protection/>
    </xf>
    <xf numFmtId="0" fontId="3" fillId="8" borderId="0" xfId="76" applyFont="1" applyFill="1" applyAlignment="1">
      <alignment horizontal="center" vertical="center"/>
      <protection/>
    </xf>
    <xf numFmtId="0" fontId="2" fillId="0" borderId="0" xfId="76">
      <alignment vertical="center"/>
      <protection/>
    </xf>
    <xf numFmtId="0" fontId="3" fillId="0" borderId="0" xfId="76" applyFont="1" applyAlignment="1">
      <alignment horizontal="center" vertical="center" wrapText="1"/>
      <protection/>
    </xf>
    <xf numFmtId="0" fontId="7" fillId="0" borderId="0" xfId="76" applyNumberFormat="1" applyFont="1" applyFill="1" applyAlignment="1" applyProtection="1">
      <alignment horizontal="center" vertical="center"/>
      <protection/>
    </xf>
    <xf numFmtId="0" fontId="3" fillId="8" borderId="10" xfId="76" applyFont="1" applyFill="1" applyBorder="1" applyAlignment="1">
      <alignment horizontal="centerContinuous" vertical="center"/>
      <protection/>
    </xf>
    <xf numFmtId="0" fontId="3" fillId="8" borderId="10" xfId="76" applyNumberFormat="1" applyFont="1" applyFill="1" applyBorder="1" applyAlignment="1" applyProtection="1">
      <alignment horizontal="centerContinuous" vertical="center"/>
      <protection/>
    </xf>
    <xf numFmtId="49" fontId="3" fillId="0" borderId="10" xfId="76" applyNumberFormat="1" applyFont="1" applyFill="1" applyBorder="1" applyAlignment="1" applyProtection="1">
      <alignment horizontal="center" vertical="center" wrapText="1"/>
      <protection/>
    </xf>
    <xf numFmtId="0" fontId="3" fillId="0" borderId="10" xfId="76" applyNumberFormat="1" applyFont="1" applyFill="1" applyBorder="1" applyAlignment="1" applyProtection="1">
      <alignment horizontal="center" vertical="center" wrapText="1"/>
      <protection/>
    </xf>
    <xf numFmtId="178" fontId="3" fillId="0" borderId="9" xfId="76" applyNumberFormat="1" applyFont="1" applyFill="1" applyBorder="1" applyAlignment="1" applyProtection="1">
      <alignment horizontal="center" vertical="center" wrapText="1"/>
      <protection/>
    </xf>
    <xf numFmtId="178" fontId="3" fillId="0" borderId="10" xfId="76" applyNumberFormat="1" applyFont="1" applyFill="1" applyBorder="1" applyAlignment="1" applyProtection="1">
      <alignment horizontal="right" vertical="center" wrapText="1"/>
      <protection/>
    </xf>
    <xf numFmtId="182" fontId="3" fillId="0" borderId="0" xfId="76" applyNumberFormat="1" applyFont="1" applyFill="1" applyAlignment="1">
      <alignment horizontal="center" vertical="center"/>
      <protection/>
    </xf>
    <xf numFmtId="183" fontId="3" fillId="0" borderId="0" xfId="76" applyNumberFormat="1" applyFont="1" applyFill="1" applyAlignment="1">
      <alignment horizontal="center" vertical="center"/>
      <protection/>
    </xf>
    <xf numFmtId="0" fontId="3" fillId="0" borderId="0" xfId="76" applyFont="1" applyFill="1" applyAlignment="1">
      <alignment horizontal="left" vertical="center"/>
      <protection/>
    </xf>
    <xf numFmtId="179" fontId="3" fillId="0" borderId="0" xfId="76" applyNumberFormat="1" applyFont="1" applyFill="1" applyAlignment="1">
      <alignment horizontal="center" vertical="center"/>
      <protection/>
    </xf>
    <xf numFmtId="0" fontId="3" fillId="0" borderId="0" xfId="76" applyFont="1" applyFill="1" applyAlignment="1">
      <alignment horizontal="center" vertical="center"/>
      <protection/>
    </xf>
    <xf numFmtId="0" fontId="3" fillId="8" borderId="13" xfId="76" applyNumberFormat="1" applyFont="1" applyFill="1" applyBorder="1" applyAlignment="1" applyProtection="1">
      <alignment horizontal="center" vertical="center" wrapText="1"/>
      <protection/>
    </xf>
    <xf numFmtId="0" fontId="3" fillId="8" borderId="12" xfId="76" applyNumberFormat="1" applyFont="1" applyFill="1" applyBorder="1" applyAlignment="1" applyProtection="1">
      <alignment horizontal="center" vertical="center" wrapText="1"/>
      <protection/>
    </xf>
    <xf numFmtId="0" fontId="3" fillId="8" borderId="15" xfId="76" applyNumberFormat="1" applyFont="1" applyFill="1" applyBorder="1" applyAlignment="1" applyProtection="1">
      <alignment horizontal="center" vertical="center" wrapText="1"/>
      <protection/>
    </xf>
    <xf numFmtId="0" fontId="3" fillId="8" borderId="9" xfId="20" applyFont="1" applyFill="1" applyBorder="1" applyAlignment="1">
      <alignment horizontal="center" vertical="center" wrapText="1"/>
      <protection/>
    </xf>
    <xf numFmtId="178" fontId="3" fillId="0" borderId="9" xfId="76" applyNumberFormat="1" applyFont="1" applyFill="1" applyBorder="1" applyAlignment="1" applyProtection="1">
      <alignment horizontal="right" vertical="center" wrapText="1"/>
      <protection/>
    </xf>
    <xf numFmtId="178" fontId="3" fillId="0" borderId="10" xfId="76" applyNumberFormat="1" applyFont="1" applyFill="1" applyBorder="1" applyAlignment="1" applyProtection="1">
      <alignment horizontal="center" vertical="center" wrapText="1"/>
      <protection locked="0"/>
    </xf>
    <xf numFmtId="178" fontId="3" fillId="0" borderId="10" xfId="76" applyNumberFormat="1" applyFont="1" applyFill="1" applyBorder="1" applyAlignment="1" applyProtection="1">
      <alignment horizontal="right" vertical="center" wrapText="1"/>
      <protection locked="0"/>
    </xf>
    <xf numFmtId="0" fontId="3" fillId="0" borderId="19" xfId="76" applyNumberFormat="1" applyFont="1" applyFill="1" applyBorder="1" applyAlignment="1" applyProtection="1">
      <alignment vertical="center"/>
      <protection/>
    </xf>
    <xf numFmtId="176" fontId="2" fillId="0" borderId="10" xfId="76" applyNumberFormat="1" applyFont="1" applyFill="1" applyBorder="1" applyAlignment="1" applyProtection="1">
      <alignment horizontal="right" vertical="center" wrapText="1"/>
      <protection locked="0"/>
    </xf>
    <xf numFmtId="0" fontId="2" fillId="0" borderId="0" xfId="76" applyFill="1">
      <alignment vertical="center"/>
      <protection/>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protection/>
    </xf>
    <xf numFmtId="0" fontId="2" fillId="0" borderId="0" xfId="0" applyNumberFormat="1" applyFont="1" applyFill="1" applyAlignment="1" applyProtection="1">
      <alignment horizontal="right" vertical="top"/>
      <protection/>
    </xf>
    <xf numFmtId="0" fontId="12" fillId="0" borderId="0" xfId="0" applyNumberFormat="1" applyFont="1" applyFill="1" applyAlignment="1" applyProtection="1">
      <alignment horizontal="center" vertical="center"/>
      <protection/>
    </xf>
    <xf numFmtId="0" fontId="5" fillId="0" borderId="19" xfId="0" applyNumberFormat="1" applyFont="1" applyFill="1" applyBorder="1" applyAlignment="1" applyProtection="1">
      <alignment vertical="center"/>
      <protection/>
    </xf>
    <xf numFmtId="0" fontId="5" fillId="0" borderId="0" xfId="0" applyNumberFormat="1" applyFont="1" applyFill="1" applyAlignment="1" applyProtection="1">
      <alignment vertical="center"/>
      <protection/>
    </xf>
    <xf numFmtId="0" fontId="3" fillId="0" borderId="0" xfId="0" applyNumberFormat="1" applyFont="1" applyFill="1" applyAlignment="1" applyProtection="1">
      <alignment horizontal="right" vertical="center"/>
      <protection/>
    </xf>
    <xf numFmtId="0" fontId="5" fillId="8" borderId="10" xfId="0" applyNumberFormat="1" applyFont="1" applyFill="1" applyBorder="1" applyAlignment="1" applyProtection="1">
      <alignment horizontal="centerContinuous" vertical="center"/>
      <protection/>
    </xf>
    <xf numFmtId="0" fontId="5" fillId="8" borderId="10" xfId="0" applyNumberFormat="1" applyFont="1" applyFill="1" applyBorder="1" applyAlignment="1" applyProtection="1">
      <alignment horizontal="center" vertical="center" wrapText="1"/>
      <protection/>
    </xf>
    <xf numFmtId="0" fontId="5" fillId="8"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center"/>
      <protection/>
    </xf>
    <xf numFmtId="177" fontId="3" fillId="0" borderId="10" xfId="0" applyNumberFormat="1" applyFont="1" applyFill="1" applyBorder="1" applyAlignment="1" applyProtection="1">
      <alignment horizontal="right" vertical="center" wrapText="1"/>
      <protection/>
    </xf>
    <xf numFmtId="4" fontId="3" fillId="0" borderId="10" xfId="0" applyNumberFormat="1" applyFont="1" applyFill="1" applyBorder="1" applyAlignment="1" applyProtection="1">
      <alignment horizontal="right" vertical="center" wrapText="1"/>
      <protection locked="0"/>
    </xf>
    <xf numFmtId="0" fontId="3" fillId="0" borderId="10" xfId="0" applyFont="1" applyFill="1" applyBorder="1" applyAlignment="1">
      <alignment vertical="center"/>
    </xf>
    <xf numFmtId="0" fontId="0" fillId="0" borderId="10" xfId="0" applyFill="1" applyBorder="1" applyAlignment="1">
      <alignment/>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left"/>
      <protection/>
    </xf>
    <xf numFmtId="0" fontId="2" fillId="0" borderId="0" xfId="77" applyFill="1" applyAlignment="1">
      <alignment vertical="center"/>
      <protection/>
    </xf>
    <xf numFmtId="0" fontId="3" fillId="0" borderId="0" xfId="77" applyFont="1" applyAlignment="1">
      <alignment horizontal="center" vertical="center"/>
      <protection/>
    </xf>
    <xf numFmtId="0" fontId="3" fillId="0" borderId="0" xfId="77" applyFont="1" applyAlignment="1">
      <alignment horizontal="centerContinuous" vertical="center"/>
      <protection/>
    </xf>
    <xf numFmtId="0" fontId="2" fillId="0" borderId="0" xfId="77">
      <alignment vertical="center"/>
      <protection/>
    </xf>
    <xf numFmtId="0" fontId="7" fillId="0" borderId="0" xfId="77" applyNumberFormat="1" applyFont="1" applyFill="1" applyAlignment="1" applyProtection="1">
      <alignment horizontal="center" vertical="center"/>
      <protection/>
    </xf>
    <xf numFmtId="0" fontId="3" fillId="8" borderId="13" xfId="77" applyFont="1" applyFill="1" applyBorder="1" applyAlignment="1">
      <alignment horizontal="center" vertical="center" wrapText="1"/>
      <protection/>
    </xf>
    <xf numFmtId="0" fontId="3" fillId="8" borderId="21" xfId="77" applyFont="1" applyFill="1" applyBorder="1" applyAlignment="1">
      <alignment horizontal="center" vertical="center" wrapText="1"/>
      <protection/>
    </xf>
    <xf numFmtId="0" fontId="3" fillId="8" borderId="14" xfId="77" applyNumberFormat="1" applyFont="1" applyFill="1" applyBorder="1" applyAlignment="1" applyProtection="1">
      <alignment horizontal="center" vertical="center" wrapText="1"/>
      <protection/>
    </xf>
    <xf numFmtId="0" fontId="3" fillId="8" borderId="10" xfId="77" applyNumberFormat="1" applyFont="1" applyFill="1" applyBorder="1" applyAlignment="1" applyProtection="1">
      <alignment horizontal="center" vertical="center" wrapText="1"/>
      <protection/>
    </xf>
    <xf numFmtId="0" fontId="3" fillId="8" borderId="10" xfId="77" applyNumberFormat="1" applyFont="1" applyFill="1" applyBorder="1" applyAlignment="1" applyProtection="1">
      <alignment horizontal="center" vertical="center"/>
      <protection/>
    </xf>
    <xf numFmtId="0" fontId="3" fillId="8" borderId="11" xfId="77" applyNumberFormat="1" applyFont="1" applyFill="1" applyBorder="1" applyAlignment="1" applyProtection="1">
      <alignment horizontal="center" vertical="center" wrapText="1"/>
      <protection/>
    </xf>
    <xf numFmtId="49" fontId="3" fillId="0" borderId="9" xfId="77" applyNumberFormat="1" applyFont="1" applyFill="1" applyBorder="1" applyAlignment="1" applyProtection="1">
      <alignment horizontal="center" vertical="center" wrapText="1"/>
      <protection/>
    </xf>
    <xf numFmtId="176" fontId="3" fillId="0" borderId="9" xfId="77" applyNumberFormat="1" applyFont="1" applyFill="1" applyBorder="1" applyAlignment="1" applyProtection="1">
      <alignment horizontal="right" vertical="center" wrapText="1"/>
      <protection/>
    </xf>
    <xf numFmtId="0" fontId="3" fillId="0" borderId="19" xfId="77" applyNumberFormat="1" applyFont="1" applyFill="1" applyBorder="1" applyAlignment="1" applyProtection="1">
      <alignment horizontal="right" vertical="center"/>
      <protection/>
    </xf>
    <xf numFmtId="0" fontId="3" fillId="0" borderId="0" xfId="77" applyFont="1" applyBorder="1" applyAlignment="1">
      <alignment horizontal="center" vertical="center"/>
      <protection/>
    </xf>
    <xf numFmtId="176" fontId="3" fillId="0" borderId="10" xfId="77" applyNumberFormat="1" applyFont="1" applyFill="1" applyBorder="1" applyAlignment="1" applyProtection="1">
      <alignment horizontal="right" vertical="center" wrapText="1"/>
      <protection/>
    </xf>
    <xf numFmtId="0" fontId="3" fillId="0" borderId="0" xfId="77" applyFont="1" applyFill="1" applyBorder="1" applyAlignment="1">
      <alignment horizontal="center" vertical="center"/>
      <protection/>
    </xf>
    <xf numFmtId="0" fontId="3" fillId="0" borderId="0" xfId="77" applyFont="1" applyFill="1" applyAlignment="1">
      <alignment horizontal="centerContinuous" vertical="center"/>
      <protection/>
    </xf>
    <xf numFmtId="0" fontId="0" fillId="0" borderId="19" xfId="0" applyBorder="1" applyAlignment="1">
      <alignment horizontal="right"/>
    </xf>
    <xf numFmtId="0" fontId="3" fillId="0" borderId="0" xfId="75" applyFont="1" applyFill="1" applyAlignment="1">
      <alignment horizontal="centerContinuous" vertical="center"/>
      <protection/>
    </xf>
    <xf numFmtId="0" fontId="3" fillId="0" borderId="0" xfId="75" applyFont="1" applyAlignment="1">
      <alignment horizontal="centerContinuous" vertical="center"/>
      <protection/>
    </xf>
    <xf numFmtId="0" fontId="3" fillId="0" borderId="0" xfId="75" applyFont="1" applyAlignment="1">
      <alignment horizontal="right" vertical="center" wrapText="1"/>
      <protection/>
    </xf>
    <xf numFmtId="0" fontId="7" fillId="0" borderId="0" xfId="75" applyNumberFormat="1" applyFont="1" applyFill="1" applyAlignment="1" applyProtection="1">
      <alignment horizontal="center" vertical="center" wrapText="1"/>
      <protection/>
    </xf>
    <xf numFmtId="0" fontId="3" fillId="0" borderId="0" xfId="75" applyFont="1" applyAlignment="1">
      <alignment horizontal="left" vertical="center" wrapText="1"/>
      <protection/>
    </xf>
    <xf numFmtId="0" fontId="3" fillId="8" borderId="10" xfId="75" applyFont="1" applyFill="1" applyBorder="1" applyAlignment="1">
      <alignment horizontal="center" vertical="center" wrapText="1"/>
      <protection/>
    </xf>
    <xf numFmtId="0" fontId="3" fillId="8" borderId="10" xfId="75" applyNumberFormat="1" applyFont="1" applyFill="1" applyBorder="1" applyAlignment="1" applyProtection="1">
      <alignment horizontal="center" vertical="center" wrapText="1"/>
      <protection/>
    </xf>
    <xf numFmtId="49" fontId="3" fillId="0" borderId="10" xfId="75" applyNumberFormat="1" applyFont="1" applyFill="1" applyBorder="1" applyAlignment="1" applyProtection="1">
      <alignment horizontal="left" vertical="center" wrapText="1"/>
      <protection/>
    </xf>
    <xf numFmtId="49" fontId="3" fillId="0" borderId="10" xfId="75" applyNumberFormat="1" applyFont="1" applyFill="1" applyBorder="1" applyAlignment="1" applyProtection="1">
      <alignment horizontal="center" vertical="center" wrapText="1"/>
      <protection/>
    </xf>
    <xf numFmtId="0" fontId="3" fillId="0" borderId="0" xfId="75" applyFont="1" applyFill="1" applyAlignment="1">
      <alignment horizontal="center" vertical="center"/>
      <protection/>
    </xf>
    <xf numFmtId="0" fontId="3" fillId="0" borderId="0" xfId="75" applyNumberFormat="1" applyFont="1" applyFill="1" applyAlignment="1" applyProtection="1">
      <alignment vertical="center" wrapText="1"/>
      <protection/>
    </xf>
    <xf numFmtId="0" fontId="3" fillId="0" borderId="0" xfId="75" applyNumberFormat="1" applyFont="1" applyFill="1" applyAlignment="1" applyProtection="1">
      <alignment horizontal="center" vertical="center" wrapText="1"/>
      <protection/>
    </xf>
    <xf numFmtId="0" fontId="2" fillId="0" borderId="19" xfId="75" applyNumberFormat="1" applyFont="1" applyFill="1" applyBorder="1" applyAlignment="1" applyProtection="1">
      <alignment vertical="center"/>
      <protection/>
    </xf>
    <xf numFmtId="0" fontId="2" fillId="0" borderId="19" xfId="75" applyNumberFormat="1" applyFont="1" applyFill="1" applyBorder="1" applyAlignment="1" applyProtection="1">
      <alignment horizontal="center" vertical="center"/>
      <protection/>
    </xf>
    <xf numFmtId="0" fontId="2" fillId="8" borderId="10" xfId="75" applyNumberFormat="1" applyFont="1" applyFill="1" applyBorder="1" applyAlignment="1" applyProtection="1">
      <alignment horizontal="center" vertical="center"/>
      <protection/>
    </xf>
    <xf numFmtId="0" fontId="3" fillId="18" borderId="10" xfId="0" applyFont="1" applyFill="1" applyBorder="1" applyAlignment="1">
      <alignment horizontal="center" vertical="center"/>
    </xf>
    <xf numFmtId="0" fontId="3" fillId="18" borderId="10" xfId="81" applyNumberFormat="1" applyFont="1" applyFill="1" applyBorder="1" applyAlignment="1" applyProtection="1">
      <alignment horizontal="center" vertical="center" wrapText="1"/>
      <protection/>
    </xf>
    <xf numFmtId="0" fontId="3" fillId="0" borderId="0" xfId="79" applyFont="1" applyAlignment="1">
      <alignment horizontal="center" vertical="center" wrapText="1"/>
      <protection/>
    </xf>
    <xf numFmtId="0" fontId="3" fillId="0" borderId="0" xfId="81" applyFont="1" applyAlignment="1">
      <alignment horizontal="centerContinuous" vertical="center"/>
      <protection/>
    </xf>
    <xf numFmtId="0" fontId="2" fillId="0" borderId="0" xfId="81">
      <alignment vertical="center"/>
      <protection/>
    </xf>
    <xf numFmtId="0" fontId="3" fillId="0" borderId="0" xfId="81" applyFont="1" applyAlignment="1">
      <alignment horizontal="right" vertical="center" wrapText="1"/>
      <protection/>
    </xf>
    <xf numFmtId="0" fontId="7" fillId="0" borderId="0" xfId="81" applyNumberFormat="1" applyFont="1" applyFill="1" applyAlignment="1" applyProtection="1">
      <alignment horizontal="center" vertical="center" wrapText="1"/>
      <protection/>
    </xf>
    <xf numFmtId="0" fontId="3" fillId="0" borderId="19" xfId="81" applyFont="1" applyBorder="1" applyAlignment="1">
      <alignment horizontal="centerContinuous" vertical="center" wrapText="1"/>
      <protection/>
    </xf>
    <xf numFmtId="0" fontId="3" fillId="8" borderId="10" xfId="81" applyFont="1" applyFill="1" applyBorder="1" applyAlignment="1">
      <alignment horizontal="center" vertical="center" wrapText="1"/>
      <protection/>
    </xf>
    <xf numFmtId="0" fontId="3" fillId="8" borderId="10" xfId="81" applyNumberFormat="1" applyFont="1" applyFill="1" applyBorder="1" applyAlignment="1" applyProtection="1">
      <alignment horizontal="center" vertical="center"/>
      <protection/>
    </xf>
    <xf numFmtId="176" fontId="3" fillId="8" borderId="10" xfId="20" applyNumberFormat="1" applyFont="1" applyFill="1" applyBorder="1" applyAlignment="1">
      <alignment horizontal="center" vertical="center" wrapText="1"/>
      <protection/>
    </xf>
    <xf numFmtId="49" fontId="3" fillId="0" borderId="10" xfId="81" applyNumberFormat="1" applyFont="1" applyFill="1" applyBorder="1" applyAlignment="1" applyProtection="1">
      <alignment horizontal="center" vertical="center" wrapText="1"/>
      <protection/>
    </xf>
    <xf numFmtId="0" fontId="3" fillId="0" borderId="0" xfId="81" applyFont="1" applyFill="1" applyAlignment="1">
      <alignment horizontal="centerContinuous" vertical="center"/>
      <protection/>
    </xf>
    <xf numFmtId="0" fontId="7" fillId="18" borderId="0" xfId="0" applyFont="1" applyFill="1" applyAlignment="1">
      <alignment vertical="center"/>
    </xf>
    <xf numFmtId="0" fontId="3" fillId="0" borderId="0" xfId="81" applyFont="1" applyAlignment="1">
      <alignment horizontal="left" vertical="center" wrapText="1"/>
      <protection/>
    </xf>
    <xf numFmtId="0" fontId="3" fillId="18" borderId="0" xfId="79" applyFont="1" applyFill="1" applyAlignment="1">
      <alignment horizontal="center" vertical="center" wrapText="1"/>
      <protection/>
    </xf>
    <xf numFmtId="0" fontId="0" fillId="18" borderId="0" xfId="0" applyFill="1" applyAlignment="1">
      <alignment/>
    </xf>
    <xf numFmtId="0" fontId="3" fillId="0" borderId="0" xfId="81" applyNumberFormat="1" applyFont="1" applyFill="1" applyAlignment="1" applyProtection="1">
      <alignment horizontal="right" vertical="center" wrapText="1"/>
      <protection/>
    </xf>
    <xf numFmtId="0" fontId="3" fillId="0" borderId="0" xfId="81" applyNumberFormat="1" applyFont="1" applyFill="1" applyAlignment="1" applyProtection="1">
      <alignment vertical="center" wrapText="1"/>
      <protection/>
    </xf>
    <xf numFmtId="0" fontId="3" fillId="0" borderId="19" xfId="81" applyNumberFormat="1" applyFont="1" applyFill="1" applyBorder="1" applyAlignment="1" applyProtection="1">
      <alignment horizontal="right" vertical="center" wrapText="1"/>
      <protection/>
    </xf>
    <xf numFmtId="0" fontId="3" fillId="0" borderId="0" xfId="81" applyNumberFormat="1" applyFont="1" applyFill="1" applyAlignment="1" applyProtection="1">
      <alignment horizontal="center" wrapText="1"/>
      <protection/>
    </xf>
    <xf numFmtId="178" fontId="3" fillId="0" borderId="0" xfId="81" applyNumberFormat="1" applyFont="1" applyFill="1" applyAlignment="1">
      <alignment horizontal="right" vertical="center"/>
      <protection/>
    </xf>
    <xf numFmtId="0" fontId="3" fillId="0" borderId="19" xfId="0" applyFont="1" applyBorder="1" applyAlignment="1">
      <alignment horizontal="right" vertical="center"/>
    </xf>
    <xf numFmtId="0" fontId="3" fillId="8" borderId="0" xfId="79" applyFont="1" applyFill="1" applyAlignment="1">
      <alignment vertical="center"/>
      <protection/>
    </xf>
    <xf numFmtId="0" fontId="2" fillId="0" borderId="0" xfId="79" applyFill="1" applyAlignment="1">
      <alignment vertical="center"/>
      <protection/>
    </xf>
    <xf numFmtId="49" fontId="3" fillId="8" borderId="0" xfId="79" applyNumberFormat="1" applyFont="1" applyFill="1" applyAlignment="1">
      <alignment horizontal="center" vertical="center"/>
      <protection/>
    </xf>
    <xf numFmtId="0" fontId="3" fillId="8" borderId="0" xfId="79" applyFont="1" applyFill="1" applyAlignment="1">
      <alignment horizontal="left" vertical="center"/>
      <protection/>
    </xf>
    <xf numFmtId="179" fontId="3" fillId="8" borderId="0" xfId="79" applyNumberFormat="1" applyFont="1" applyFill="1" applyAlignment="1">
      <alignment horizontal="center" vertical="center"/>
      <protection/>
    </xf>
    <xf numFmtId="0" fontId="2" fillId="0" borderId="0" xfId="79">
      <alignment vertical="center"/>
      <protection/>
    </xf>
    <xf numFmtId="0" fontId="2" fillId="0" borderId="0" xfId="79" applyFont="1" applyAlignment="1">
      <alignment horizontal="centerContinuous" vertical="center"/>
      <protection/>
    </xf>
    <xf numFmtId="0" fontId="7" fillId="0" borderId="0" xfId="79" applyNumberFormat="1" applyFont="1" applyFill="1" applyAlignment="1" applyProtection="1">
      <alignment horizontal="center" vertical="center"/>
      <protection/>
    </xf>
    <xf numFmtId="0" fontId="3" fillId="8" borderId="13" xfId="79" applyFont="1" applyFill="1" applyBorder="1" applyAlignment="1">
      <alignment horizontal="centerContinuous" vertical="center"/>
      <protection/>
    </xf>
    <xf numFmtId="0" fontId="3" fillId="8" borderId="21" xfId="79" applyFont="1" applyFill="1" applyBorder="1" applyAlignment="1">
      <alignment horizontal="centerContinuous" vertical="center"/>
      <protection/>
    </xf>
    <xf numFmtId="0" fontId="3" fillId="0" borderId="9" xfId="79" applyNumberFormat="1" applyFont="1" applyFill="1" applyBorder="1" applyAlignment="1" applyProtection="1">
      <alignment horizontal="center" vertical="center" wrapText="1"/>
      <protection/>
    </xf>
    <xf numFmtId="0" fontId="3" fillId="8" borderId="10" xfId="79" applyNumberFormat="1" applyFont="1" applyFill="1" applyBorder="1" applyAlignment="1" applyProtection="1">
      <alignment horizontal="center" vertical="center" wrapText="1"/>
      <protection/>
    </xf>
    <xf numFmtId="0" fontId="3" fillId="8" borderId="16" xfId="79" applyFont="1" applyFill="1" applyBorder="1" applyAlignment="1">
      <alignment horizontal="centerContinuous" vertical="center"/>
      <protection/>
    </xf>
    <xf numFmtId="0" fontId="3" fillId="8" borderId="9" xfId="79" applyNumberFormat="1" applyFont="1" applyFill="1" applyBorder="1" applyAlignment="1" applyProtection="1">
      <alignment horizontal="center" vertical="center"/>
      <protection/>
    </xf>
    <xf numFmtId="0" fontId="3" fillId="8" borderId="9" xfId="79" applyNumberFormat="1" applyFont="1" applyFill="1" applyBorder="1" applyAlignment="1" applyProtection="1">
      <alignment horizontal="center" vertical="center" wrapText="1"/>
      <protection/>
    </xf>
    <xf numFmtId="0" fontId="3" fillId="0" borderId="10" xfId="79" applyNumberFormat="1" applyFont="1" applyFill="1" applyBorder="1" applyAlignment="1" applyProtection="1">
      <alignment horizontal="center" vertical="center" wrapText="1"/>
      <protection/>
    </xf>
    <xf numFmtId="0" fontId="3" fillId="8" borderId="19" xfId="79" applyFont="1" applyFill="1" applyBorder="1" applyAlignment="1">
      <alignment horizontal="center" vertical="center" wrapText="1"/>
      <protection/>
    </xf>
    <xf numFmtId="49" fontId="3" fillId="8" borderId="9" xfId="20" applyNumberFormat="1" applyFont="1" applyFill="1" applyBorder="1" applyAlignment="1">
      <alignment horizontal="center" vertical="center" wrapText="1"/>
      <protection/>
    </xf>
    <xf numFmtId="49" fontId="2" fillId="0" borderId="9" xfId="79" applyNumberFormat="1" applyFont="1" applyFill="1" applyBorder="1" applyAlignment="1" applyProtection="1">
      <alignment horizontal="center" vertical="center" wrapText="1"/>
      <protection/>
    </xf>
    <xf numFmtId="178" fontId="3" fillId="0" borderId="10" xfId="79" applyNumberFormat="1" applyFont="1" applyFill="1" applyBorder="1" applyAlignment="1" applyProtection="1">
      <alignment horizontal="center" vertical="center" wrapText="1"/>
      <protection/>
    </xf>
    <xf numFmtId="179" fontId="3" fillId="8" borderId="0" xfId="79" applyNumberFormat="1" applyFont="1" applyFill="1" applyAlignment="1">
      <alignment vertical="center"/>
      <protection/>
    </xf>
    <xf numFmtId="0" fontId="3" fillId="8" borderId="10" xfId="79" applyNumberFormat="1" applyFont="1" applyFill="1" applyBorder="1" applyAlignment="1" applyProtection="1">
      <alignment horizontal="center" vertical="center"/>
      <protection/>
    </xf>
    <xf numFmtId="0" fontId="3" fillId="8" borderId="15" xfId="79" applyNumberFormat="1" applyFont="1" applyFill="1" applyBorder="1" applyAlignment="1" applyProtection="1">
      <alignment horizontal="center" vertical="center" wrapText="1"/>
      <protection/>
    </xf>
    <xf numFmtId="179" fontId="3" fillId="8" borderId="15" xfId="79" applyNumberFormat="1" applyFont="1" applyFill="1" applyBorder="1" applyAlignment="1" applyProtection="1">
      <alignment horizontal="center" vertical="center" wrapText="1"/>
      <protection/>
    </xf>
    <xf numFmtId="0" fontId="3" fillId="8" borderId="13" xfId="79" applyNumberFormat="1" applyFont="1" applyFill="1" applyBorder="1" applyAlignment="1" applyProtection="1">
      <alignment horizontal="center" vertical="center" wrapText="1"/>
      <protection/>
    </xf>
    <xf numFmtId="179" fontId="3" fillId="8" borderId="10" xfId="79" applyNumberFormat="1" applyFont="1" applyFill="1" applyBorder="1" applyAlignment="1" applyProtection="1">
      <alignment horizontal="center" vertical="center" wrapText="1"/>
      <protection/>
    </xf>
    <xf numFmtId="178" fontId="3" fillId="0" borderId="10" xfId="79" applyNumberFormat="1" applyFont="1" applyFill="1" applyBorder="1" applyAlignment="1" applyProtection="1">
      <alignment horizontal="right" vertical="center" wrapText="1"/>
      <protection/>
    </xf>
    <xf numFmtId="0" fontId="2" fillId="0" borderId="0" xfId="79" applyFont="1" applyAlignment="1">
      <alignment horizontal="right" vertical="center" wrapText="1"/>
      <protection/>
    </xf>
    <xf numFmtId="0" fontId="2" fillId="0" borderId="19" xfId="79" applyFont="1" applyBorder="1" applyAlignment="1">
      <alignment horizontal="left" vertical="center" wrapText="1"/>
      <protection/>
    </xf>
    <xf numFmtId="0" fontId="3" fillId="8" borderId="19" xfId="79" applyNumberFormat="1" applyFont="1" applyFill="1" applyBorder="1" applyAlignment="1" applyProtection="1">
      <alignment horizontal="right" vertical="center"/>
      <protection/>
    </xf>
    <xf numFmtId="0" fontId="2" fillId="8" borderId="11" xfId="79" applyFont="1" applyFill="1" applyBorder="1" applyAlignment="1">
      <alignment horizontal="center" vertical="center" wrapText="1"/>
      <protection/>
    </xf>
    <xf numFmtId="0" fontId="2" fillId="8" borderId="15" xfId="79" applyFont="1" applyFill="1" applyBorder="1" applyAlignment="1">
      <alignment horizontal="center" vertical="center" wrapText="1"/>
      <protection/>
    </xf>
    <xf numFmtId="0" fontId="2" fillId="8" borderId="11" xfId="79" applyFont="1" applyFill="1" applyBorder="1" applyAlignment="1" applyProtection="1">
      <alignment horizontal="center" vertical="center" wrapText="1"/>
      <protection locked="0"/>
    </xf>
    <xf numFmtId="0" fontId="2" fillId="8" borderId="10" xfId="79" applyFont="1" applyFill="1" applyBorder="1" applyAlignment="1">
      <alignment horizontal="center" vertical="center" wrapText="1"/>
      <protection/>
    </xf>
    <xf numFmtId="0" fontId="2" fillId="0" borderId="0" xfId="70" applyFill="1">
      <alignment vertical="center"/>
      <protection/>
    </xf>
    <xf numFmtId="0" fontId="3" fillId="0" borderId="0" xfId="70" applyFont="1" applyAlignment="1">
      <alignment horizontal="centerContinuous" vertical="center"/>
      <protection/>
    </xf>
    <xf numFmtId="0" fontId="2" fillId="0" borderId="0" xfId="70">
      <alignment vertical="center"/>
      <protection/>
    </xf>
    <xf numFmtId="0" fontId="3" fillId="0" borderId="0" xfId="70" applyFont="1" applyAlignment="1">
      <alignment horizontal="right" vertical="center" wrapText="1"/>
      <protection/>
    </xf>
    <xf numFmtId="0" fontId="7" fillId="0" borderId="0" xfId="70" applyNumberFormat="1" applyFont="1" applyFill="1" applyAlignment="1" applyProtection="1">
      <alignment horizontal="center" vertical="center"/>
      <protection/>
    </xf>
    <xf numFmtId="0" fontId="3" fillId="0" borderId="19" xfId="70" applyFont="1" applyBorder="1" applyAlignment="1">
      <alignment horizontal="left" vertical="center" wrapText="1"/>
      <protection/>
    </xf>
    <xf numFmtId="0" fontId="3" fillId="0" borderId="10" xfId="70" applyFont="1" applyFill="1" applyBorder="1" applyAlignment="1">
      <alignment horizontal="center" vertical="center" wrapText="1"/>
      <protection/>
    </xf>
    <xf numFmtId="49" fontId="3" fillId="18" borderId="10" xfId="70" applyNumberFormat="1" applyFont="1" applyFill="1" applyBorder="1" applyAlignment="1" applyProtection="1">
      <alignment horizontal="center" vertical="center" wrapText="1"/>
      <protection/>
    </xf>
    <xf numFmtId="0" fontId="3" fillId="8" borderId="9" xfId="70" applyFont="1" applyFill="1" applyBorder="1" applyAlignment="1">
      <alignment horizontal="center" vertical="center" wrapText="1"/>
      <protection/>
    </xf>
    <xf numFmtId="0" fontId="3" fillId="8" borderId="10" xfId="70" applyNumberFormat="1" applyFont="1" applyFill="1" applyBorder="1" applyAlignment="1" applyProtection="1">
      <alignment horizontal="center" vertical="center" wrapText="1"/>
      <protection/>
    </xf>
    <xf numFmtId="0" fontId="3" fillId="8" borderId="10" xfId="70" applyFont="1" applyFill="1" applyBorder="1" applyAlignment="1">
      <alignment horizontal="center" vertical="center" wrapText="1"/>
      <protection/>
    </xf>
    <xf numFmtId="176" fontId="3" fillId="0" borderId="10" xfId="70" applyNumberFormat="1" applyFont="1" applyFill="1" applyBorder="1" applyAlignment="1" applyProtection="1">
      <alignment horizontal="center" vertical="center" wrapText="1"/>
      <protection/>
    </xf>
    <xf numFmtId="49" fontId="3" fillId="0" borderId="10" xfId="70" applyNumberFormat="1" applyFont="1" applyFill="1" applyBorder="1" applyAlignment="1" applyProtection="1">
      <alignment horizontal="center" vertical="center" wrapText="1"/>
      <protection/>
    </xf>
    <xf numFmtId="0" fontId="3" fillId="0" borderId="0" xfId="70" applyFont="1" applyAlignment="1">
      <alignment horizontal="right" vertical="top"/>
      <protection/>
    </xf>
    <xf numFmtId="0" fontId="3" fillId="0" borderId="0" xfId="70" applyFont="1" applyAlignment="1">
      <alignment horizontal="center" vertical="center" wrapText="1"/>
      <protection/>
    </xf>
    <xf numFmtId="0" fontId="3" fillId="0" borderId="19" xfId="70" applyNumberFormat="1" applyFont="1" applyFill="1" applyBorder="1" applyAlignment="1" applyProtection="1">
      <alignment horizontal="right" vertical="center"/>
      <protection/>
    </xf>
    <xf numFmtId="0" fontId="3" fillId="8" borderId="17" xfId="70" applyNumberFormat="1" applyFont="1" applyFill="1" applyBorder="1" applyAlignment="1" applyProtection="1">
      <alignment horizontal="center" vertical="center"/>
      <protection/>
    </xf>
    <xf numFmtId="0" fontId="3" fillId="8" borderId="15" xfId="70" applyNumberFormat="1" applyFont="1" applyFill="1" applyBorder="1" applyAlignment="1" applyProtection="1">
      <alignment horizontal="center" vertical="center"/>
      <protection/>
    </xf>
    <xf numFmtId="0" fontId="3" fillId="8" borderId="9" xfId="70" applyNumberFormat="1" applyFont="1" applyFill="1" applyBorder="1" applyAlignment="1" applyProtection="1">
      <alignment horizontal="center" vertical="center"/>
      <protection/>
    </xf>
    <xf numFmtId="0" fontId="3" fillId="8" borderId="10" xfId="70" applyNumberFormat="1" applyFont="1" applyFill="1" applyBorder="1" applyAlignment="1" applyProtection="1">
      <alignment horizontal="center" vertical="center"/>
      <protection/>
    </xf>
    <xf numFmtId="176" fontId="3" fillId="0" borderId="10" xfId="70" applyNumberFormat="1" applyFont="1" applyFill="1" applyBorder="1" applyAlignment="1" applyProtection="1">
      <alignment horizontal="right" vertical="center" wrapText="1"/>
      <protection/>
    </xf>
    <xf numFmtId="0" fontId="3" fillId="0" borderId="0" xfId="70" applyFont="1" applyFill="1" applyAlignment="1">
      <alignment horizontal="centerContinuous" vertical="center"/>
      <protection/>
    </xf>
    <xf numFmtId="0" fontId="3" fillId="0" borderId="0" xfId="80" applyFont="1" applyAlignment="1">
      <alignment horizontal="centerContinuous" vertical="center"/>
      <protection/>
    </xf>
    <xf numFmtId="0" fontId="2" fillId="0" borderId="0" xfId="80">
      <alignment vertical="center"/>
      <protection/>
    </xf>
    <xf numFmtId="0" fontId="3" fillId="0" borderId="0" xfId="80" applyFont="1" applyAlignment="1">
      <alignment horizontal="right" vertical="center"/>
      <protection/>
    </xf>
    <xf numFmtId="0" fontId="7" fillId="0" borderId="0" xfId="80" applyNumberFormat="1" applyFont="1" applyFill="1" applyAlignment="1" applyProtection="1">
      <alignment horizontal="center" vertical="center"/>
      <protection/>
    </xf>
    <xf numFmtId="0" fontId="3" fillId="0" borderId="19" xfId="80" applyFont="1" applyBorder="1" applyAlignment="1">
      <alignment horizontal="left" vertical="center" wrapText="1"/>
      <protection/>
    </xf>
    <xf numFmtId="0" fontId="3" fillId="0" borderId="0" xfId="80" applyFont="1" applyAlignment="1">
      <alignment horizontal="left" vertical="center" wrapText="1"/>
      <protection/>
    </xf>
    <xf numFmtId="0" fontId="3" fillId="8" borderId="9" xfId="80" applyFont="1" applyFill="1" applyBorder="1" applyAlignment="1">
      <alignment horizontal="center" vertical="center" wrapText="1"/>
      <protection/>
    </xf>
    <xf numFmtId="0" fontId="3" fillId="8" borderId="10" xfId="80" applyNumberFormat="1" applyFont="1" applyFill="1" applyBorder="1" applyAlignment="1" applyProtection="1">
      <alignment horizontal="center" vertical="center" wrapText="1"/>
      <protection/>
    </xf>
    <xf numFmtId="0" fontId="3" fillId="8" borderId="10" xfId="80" applyFont="1" applyFill="1" applyBorder="1" applyAlignment="1">
      <alignment horizontal="center" vertical="center" wrapText="1"/>
      <protection/>
    </xf>
    <xf numFmtId="184" fontId="3" fillId="0" borderId="9" xfId="80" applyNumberFormat="1" applyFont="1" applyFill="1" applyBorder="1" applyAlignment="1" applyProtection="1">
      <alignment horizontal="right" vertical="center" wrapText="1"/>
      <protection/>
    </xf>
    <xf numFmtId="184" fontId="3" fillId="0" borderId="10" xfId="80" applyNumberFormat="1" applyFont="1" applyFill="1" applyBorder="1" applyAlignment="1" applyProtection="1">
      <alignment horizontal="right" vertical="center" wrapText="1"/>
      <protection/>
    </xf>
    <xf numFmtId="184" fontId="3" fillId="0" borderId="14" xfId="80" applyNumberFormat="1" applyFont="1" applyFill="1" applyBorder="1" applyAlignment="1" applyProtection="1">
      <alignment horizontal="right" vertical="center" wrapText="1"/>
      <protection/>
    </xf>
    <xf numFmtId="184" fontId="3" fillId="0" borderId="9" xfId="80" applyNumberFormat="1" applyFont="1" applyFill="1" applyBorder="1" applyAlignment="1" applyProtection="1">
      <alignment horizontal="right" vertical="center" wrapText="1"/>
      <protection locked="0"/>
    </xf>
    <xf numFmtId="49" fontId="2" fillId="0" borderId="0" xfId="0" applyNumberFormat="1" applyFont="1" applyFill="1" applyAlignment="1" applyProtection="1">
      <alignment horizontal="right" vertical="top"/>
      <protection/>
    </xf>
    <xf numFmtId="0" fontId="3" fillId="0" borderId="19" xfId="80" applyNumberFormat="1" applyFont="1" applyFill="1" applyBorder="1" applyAlignment="1" applyProtection="1">
      <alignment horizontal="right" vertical="center" wrapText="1"/>
      <protection/>
    </xf>
    <xf numFmtId="0" fontId="3" fillId="8" borderId="15" xfId="80" applyFont="1" applyFill="1" applyBorder="1" applyAlignment="1">
      <alignment horizontal="center" vertical="center" wrapText="1"/>
      <protection/>
    </xf>
    <xf numFmtId="0" fontId="2" fillId="0" borderId="15" xfId="80" applyNumberFormat="1" applyFont="1" applyFill="1" applyBorder="1" applyAlignment="1" applyProtection="1">
      <alignment vertical="center"/>
      <protection/>
    </xf>
    <xf numFmtId="0" fontId="2" fillId="0" borderId="10" xfId="80" applyNumberFormat="1" applyFont="1" applyFill="1" applyBorder="1" applyAlignment="1" applyProtection="1">
      <alignment vertical="center"/>
      <protection/>
    </xf>
    <xf numFmtId="184" fontId="3" fillId="0" borderId="10" xfId="80" applyNumberFormat="1" applyFont="1" applyFill="1" applyBorder="1" applyAlignment="1" applyProtection="1">
      <alignment horizontal="right" vertical="center" wrapText="1"/>
      <protection locked="0"/>
    </xf>
    <xf numFmtId="177" fontId="3" fillId="0" borderId="10" xfId="0" applyNumberFormat="1" applyFont="1" applyFill="1" applyBorder="1" applyAlignment="1" applyProtection="1">
      <alignment horizontal="right" vertical="center" wrapText="1"/>
      <protection locked="0"/>
    </xf>
    <xf numFmtId="177" fontId="3" fillId="0" borderId="10" xfId="0" applyNumberFormat="1" applyFont="1" applyFill="1" applyBorder="1" applyAlignment="1">
      <alignment horizontal="right" vertical="center" wrapText="1"/>
    </xf>
    <xf numFmtId="0" fontId="3" fillId="0" borderId="10" xfId="83" applyFont="1" applyFill="1" applyBorder="1">
      <alignment vertical="center"/>
      <protection/>
    </xf>
    <xf numFmtId="0" fontId="3" fillId="0" borderId="10" xfId="0" applyFont="1" applyFill="1" applyBorder="1" applyAlignment="1">
      <alignment horizontal="center" vertical="center"/>
    </xf>
    <xf numFmtId="0" fontId="2" fillId="0" borderId="23" xfId="0" applyNumberFormat="1" applyFont="1" applyFill="1" applyBorder="1" applyAlignment="1" applyProtection="1">
      <alignment horizontal="left" vertical="center"/>
      <protection/>
    </xf>
  </cellXfs>
  <cellStyles count="71">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常规_E8AF75BCA17C4A7BA79F29CA83B6F5A7"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_01024199FB0E4AA990B5AE7002822FBB" xfId="53"/>
    <cellStyle name="20% - 强调文字颜色 1" xfId="54"/>
    <cellStyle name="常规 4_06一般公共预算基本支出表" xfId="55"/>
    <cellStyle name="40% - 强调文字颜色 1" xfId="56"/>
    <cellStyle name="20% - 强调文字颜色 2" xfId="57"/>
    <cellStyle name="40% - 强调文字颜色 2" xfId="58"/>
    <cellStyle name="强调文字颜色 3" xfId="59"/>
    <cellStyle name="强调文字颜色 4" xfId="60"/>
    <cellStyle name="常规_5E9FB8AE66E14E3CBF0A58F4E691094F"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_EA9ADEE351EC4FBE8D6B10FECBD78F3B" xfId="70"/>
    <cellStyle name="常规 2" xfId="71"/>
    <cellStyle name="常规 4" xfId="72"/>
    <cellStyle name="常规_0B6CD2B80CC44853A61EA0F3C70718A7" xfId="73"/>
    <cellStyle name="常规_16D242D3E8CA48A39E7BABAD4C2ADF34" xfId="74"/>
    <cellStyle name="常规_39487248717147F198562F069F2ADD01" xfId="75"/>
    <cellStyle name="常规_76F45534EFC8460DA0F4824A8C8A34BC" xfId="76"/>
    <cellStyle name="常规_895BA4DC252E44F38DB6B1093505760C" xfId="77"/>
    <cellStyle name="常规_9BD24174709145A1A19E8F64762D88B5" xfId="78"/>
    <cellStyle name="常规_AB1B1E38243A4EE5BA45BBBA49A942B7" xfId="79"/>
    <cellStyle name="常规_F2C9F44EAE6D41698431DB70DDBCF964" xfId="80"/>
    <cellStyle name="常规_FA85956AF29D46888C80C611E9FB4855" xfId="81"/>
    <cellStyle name="常规_FDEBF98641054675A285ACB70D2F65A1" xfId="82"/>
    <cellStyle name="常规_部门收支总表" xfId="83"/>
    <cellStyle name="常规_工资福利"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1">
      <selection activeCell="M20" sqref="M20"/>
    </sheetView>
  </sheetViews>
  <sheetFormatPr defaultColWidth="9.00390625" defaultRowHeight="14.25"/>
  <cols>
    <col min="1" max="1" width="33.875" style="0" customWidth="1"/>
    <col min="2" max="2" width="13.375" style="0" customWidth="1"/>
    <col min="3" max="3" width="22.125" style="0" customWidth="1"/>
    <col min="4" max="4" width="12.75390625" style="0" customWidth="1"/>
    <col min="5" max="5" width="22.625" style="0" bestFit="1" customWidth="1"/>
    <col min="6" max="6" width="14.125" style="0" customWidth="1"/>
    <col min="7" max="7" width="21.75390625" style="0" customWidth="1"/>
    <col min="8" max="8" width="10.625" style="0" customWidth="1"/>
  </cols>
  <sheetData>
    <row r="1" spans="1:8" ht="20.25" customHeight="1">
      <c r="A1" s="308"/>
      <c r="B1" s="309"/>
      <c r="C1" s="309"/>
      <c r="D1" s="309"/>
      <c r="E1" s="309"/>
      <c r="H1" s="452" t="s">
        <v>0</v>
      </c>
    </row>
    <row r="2" spans="1:8" ht="20.25" customHeight="1">
      <c r="A2" s="311" t="s">
        <v>1</v>
      </c>
      <c r="B2" s="311"/>
      <c r="C2" s="311"/>
      <c r="D2" s="311"/>
      <c r="E2" s="311"/>
      <c r="F2" s="311"/>
      <c r="G2" s="311"/>
      <c r="H2" s="311"/>
    </row>
    <row r="3" spans="1:8" ht="16.5" customHeight="1">
      <c r="A3" s="312" t="s">
        <v>2</v>
      </c>
      <c r="B3" s="312"/>
      <c r="C3" s="312"/>
      <c r="D3" s="313"/>
      <c r="E3" s="313"/>
      <c r="H3" s="314" t="s">
        <v>3</v>
      </c>
    </row>
    <row r="4" spans="1:8" ht="16.5" customHeight="1">
      <c r="A4" s="315" t="s">
        <v>4</v>
      </c>
      <c r="B4" s="315"/>
      <c r="C4" s="317" t="s">
        <v>5</v>
      </c>
      <c r="D4" s="317"/>
      <c r="E4" s="317"/>
      <c r="F4" s="317"/>
      <c r="G4" s="317"/>
      <c r="H4" s="317"/>
    </row>
    <row r="5" spans="1:8" ht="15" customHeight="1">
      <c r="A5" s="316" t="s">
        <v>6</v>
      </c>
      <c r="B5" s="316" t="s">
        <v>7</v>
      </c>
      <c r="C5" s="317" t="s">
        <v>8</v>
      </c>
      <c r="D5" s="316" t="s">
        <v>7</v>
      </c>
      <c r="E5" s="317" t="s">
        <v>9</v>
      </c>
      <c r="F5" s="316" t="s">
        <v>7</v>
      </c>
      <c r="G5" s="317" t="s">
        <v>10</v>
      </c>
      <c r="H5" s="316" t="s">
        <v>7</v>
      </c>
    </row>
    <row r="6" spans="1:8" s="28" customFormat="1" ht="15" customHeight="1">
      <c r="A6" s="318" t="s">
        <v>11</v>
      </c>
      <c r="B6" s="319">
        <f>SUM(B7:B8)</f>
        <v>418.2</v>
      </c>
      <c r="C6" s="318" t="s">
        <v>12</v>
      </c>
      <c r="D6" s="458">
        <f>B28</f>
        <v>418.2</v>
      </c>
      <c r="E6" s="318" t="s">
        <v>13</v>
      </c>
      <c r="F6" s="319">
        <f>SUM(F7:F9)</f>
        <v>343.2</v>
      </c>
      <c r="G6" s="321" t="s">
        <v>14</v>
      </c>
      <c r="H6" s="459">
        <f>F7</f>
        <v>313.68</v>
      </c>
    </row>
    <row r="7" spans="1:8" s="28" customFormat="1" ht="15" customHeight="1">
      <c r="A7" s="318" t="s">
        <v>15</v>
      </c>
      <c r="B7" s="319">
        <v>268.2</v>
      </c>
      <c r="C7" s="321" t="s">
        <v>16</v>
      </c>
      <c r="D7" s="458"/>
      <c r="E7" s="318" t="s">
        <v>17</v>
      </c>
      <c r="F7" s="319">
        <v>313.68</v>
      </c>
      <c r="G7" s="321" t="s">
        <v>18</v>
      </c>
      <c r="H7" s="459">
        <f>F8+F11</f>
        <v>104.52</v>
      </c>
    </row>
    <row r="8" spans="1:8" s="28" customFormat="1" ht="15" customHeight="1">
      <c r="A8" s="318" t="s">
        <v>19</v>
      </c>
      <c r="B8" s="319">
        <v>150</v>
      </c>
      <c r="C8" s="318" t="s">
        <v>20</v>
      </c>
      <c r="D8" s="458"/>
      <c r="E8" s="318" t="s">
        <v>21</v>
      </c>
      <c r="F8" s="319">
        <v>29.52</v>
      </c>
      <c r="G8" s="321" t="s">
        <v>22</v>
      </c>
      <c r="H8" s="459">
        <f>F16</f>
        <v>0</v>
      </c>
    </row>
    <row r="9" spans="1:8" s="28" customFormat="1" ht="15" customHeight="1">
      <c r="A9" s="318" t="s">
        <v>23</v>
      </c>
      <c r="B9" s="319">
        <f>'2收入总表'!E6</f>
        <v>0</v>
      </c>
      <c r="C9" s="318" t="s">
        <v>24</v>
      </c>
      <c r="D9" s="458"/>
      <c r="E9" s="318" t="s">
        <v>25</v>
      </c>
      <c r="F9" s="319">
        <f>'4支出分类（部门预算）'!I10</f>
        <v>0</v>
      </c>
      <c r="G9" s="321" t="s">
        <v>26</v>
      </c>
      <c r="H9" s="459">
        <f>F15</f>
        <v>0</v>
      </c>
    </row>
    <row r="10" spans="1:8" s="28" customFormat="1" ht="15" customHeight="1">
      <c r="A10" s="318" t="s">
        <v>27</v>
      </c>
      <c r="B10" s="319">
        <f>'2收入总表'!F6</f>
        <v>0</v>
      </c>
      <c r="C10" s="318" t="s">
        <v>28</v>
      </c>
      <c r="D10" s="458"/>
      <c r="E10" s="318" t="s">
        <v>29</v>
      </c>
      <c r="F10" s="319">
        <v>75</v>
      </c>
      <c r="G10" s="321" t="s">
        <v>30</v>
      </c>
      <c r="H10" s="459"/>
    </row>
    <row r="11" spans="1:8" s="28" customFormat="1" ht="15" customHeight="1">
      <c r="A11" s="318" t="s">
        <v>31</v>
      </c>
      <c r="B11" s="319">
        <f>'2收入总表'!G6</f>
        <v>0</v>
      </c>
      <c r="C11" s="318" t="s">
        <v>32</v>
      </c>
      <c r="D11" s="458"/>
      <c r="E11" s="460" t="s">
        <v>33</v>
      </c>
      <c r="F11" s="319">
        <v>75</v>
      </c>
      <c r="G11" s="321" t="s">
        <v>34</v>
      </c>
      <c r="H11" s="459"/>
    </row>
    <row r="12" spans="1:8" s="28" customFormat="1" ht="15" customHeight="1">
      <c r="A12" s="318" t="s">
        <v>35</v>
      </c>
      <c r="B12" s="319">
        <f>'2收入总表'!H6</f>
        <v>0</v>
      </c>
      <c r="C12" s="318" t="s">
        <v>36</v>
      </c>
      <c r="D12" s="458"/>
      <c r="E12" s="460" t="s">
        <v>37</v>
      </c>
      <c r="F12" s="319"/>
      <c r="G12" s="321" t="s">
        <v>38</v>
      </c>
      <c r="H12" s="459">
        <f>F12</f>
        <v>0</v>
      </c>
    </row>
    <row r="13" spans="1:8" s="28" customFormat="1" ht="15" customHeight="1">
      <c r="A13" s="318" t="s">
        <v>39</v>
      </c>
      <c r="B13" s="319">
        <f>'2收入总表'!I6</f>
        <v>0</v>
      </c>
      <c r="C13" s="318" t="s">
        <v>40</v>
      </c>
      <c r="D13" s="458"/>
      <c r="E13" s="460" t="s">
        <v>41</v>
      </c>
      <c r="F13" s="319"/>
      <c r="G13" s="321" t="s">
        <v>42</v>
      </c>
      <c r="H13" s="459"/>
    </row>
    <row r="14" spans="1:8" s="28" customFormat="1" ht="15" customHeight="1">
      <c r="A14" s="318" t="s">
        <v>43</v>
      </c>
      <c r="B14" s="319">
        <f>'2收入总表'!J6</f>
        <v>0</v>
      </c>
      <c r="C14" s="318" t="s">
        <v>44</v>
      </c>
      <c r="D14" s="458"/>
      <c r="E14" s="460" t="s">
        <v>45</v>
      </c>
      <c r="F14" s="319"/>
      <c r="G14" s="321" t="s">
        <v>46</v>
      </c>
      <c r="H14" s="459">
        <f>F9</f>
        <v>0</v>
      </c>
    </row>
    <row r="15" spans="1:8" s="28" customFormat="1" ht="15" customHeight="1">
      <c r="A15" s="318"/>
      <c r="B15" s="319"/>
      <c r="C15" s="318" t="s">
        <v>47</v>
      </c>
      <c r="D15" s="458"/>
      <c r="E15" s="460" t="s">
        <v>48</v>
      </c>
      <c r="F15" s="319"/>
      <c r="G15" s="321" t="s">
        <v>49</v>
      </c>
      <c r="H15" s="459">
        <f>F14</f>
        <v>0</v>
      </c>
    </row>
    <row r="16" spans="1:8" s="28" customFormat="1" ht="15" customHeight="1">
      <c r="A16" s="322"/>
      <c r="B16" s="319"/>
      <c r="C16" s="318" t="s">
        <v>50</v>
      </c>
      <c r="D16" s="458"/>
      <c r="E16" s="460" t="s">
        <v>51</v>
      </c>
      <c r="F16" s="319"/>
      <c r="G16" s="321" t="s">
        <v>52</v>
      </c>
      <c r="H16" s="459">
        <f>F13</f>
        <v>0</v>
      </c>
    </row>
    <row r="17" spans="1:8" s="28" customFormat="1" ht="15" customHeight="1">
      <c r="A17" s="318"/>
      <c r="B17" s="319"/>
      <c r="C17" s="318" t="s">
        <v>53</v>
      </c>
      <c r="D17" s="458"/>
      <c r="E17" s="460" t="s">
        <v>54</v>
      </c>
      <c r="F17" s="319"/>
      <c r="G17" s="321" t="s">
        <v>55</v>
      </c>
      <c r="H17" s="459"/>
    </row>
    <row r="18" spans="1:8" s="28" customFormat="1" ht="15" customHeight="1">
      <c r="A18" s="318"/>
      <c r="B18" s="319"/>
      <c r="C18" s="323" t="s">
        <v>56</v>
      </c>
      <c r="D18" s="458"/>
      <c r="E18" s="318" t="s">
        <v>57</v>
      </c>
      <c r="F18" s="319"/>
      <c r="G18" s="321" t="s">
        <v>58</v>
      </c>
      <c r="H18" s="459"/>
    </row>
    <row r="19" spans="1:8" s="28" customFormat="1" ht="15" customHeight="1">
      <c r="A19" s="322"/>
      <c r="B19" s="319"/>
      <c r="C19" s="323" t="s">
        <v>59</v>
      </c>
      <c r="D19" s="458"/>
      <c r="E19" s="318" t="s">
        <v>60</v>
      </c>
      <c r="F19" s="319"/>
      <c r="G19" s="321" t="s">
        <v>61</v>
      </c>
      <c r="H19" s="459"/>
    </row>
    <row r="20" spans="1:8" s="28" customFormat="1" ht="15" customHeight="1">
      <c r="A20" s="322"/>
      <c r="B20" s="319"/>
      <c r="C20" s="323" t="s">
        <v>62</v>
      </c>
      <c r="D20" s="458"/>
      <c r="E20" s="318" t="s">
        <v>63</v>
      </c>
      <c r="F20" s="319"/>
      <c r="G20" s="321" t="s">
        <v>64</v>
      </c>
      <c r="H20" s="459"/>
    </row>
    <row r="21" spans="1:8" s="28" customFormat="1" ht="15" customHeight="1">
      <c r="A21" s="318"/>
      <c r="B21" s="319"/>
      <c r="C21" s="323" t="s">
        <v>65</v>
      </c>
      <c r="D21" s="458"/>
      <c r="E21" s="318"/>
      <c r="F21" s="319"/>
      <c r="G21" s="321"/>
      <c r="H21" s="459"/>
    </row>
    <row r="22" spans="1:8" s="28" customFormat="1" ht="15" customHeight="1">
      <c r="A22" s="318"/>
      <c r="B22" s="319"/>
      <c r="C22" s="323" t="s">
        <v>66</v>
      </c>
      <c r="D22" s="458"/>
      <c r="E22" s="318"/>
      <c r="F22" s="319"/>
      <c r="G22" s="321"/>
      <c r="H22" s="459"/>
    </row>
    <row r="23" spans="1:8" s="28" customFormat="1" ht="15" customHeight="1">
      <c r="A23" s="318"/>
      <c r="B23" s="319"/>
      <c r="C23" s="323" t="s">
        <v>67</v>
      </c>
      <c r="D23" s="458"/>
      <c r="E23" s="318"/>
      <c r="F23" s="319"/>
      <c r="G23" s="321"/>
      <c r="H23" s="459"/>
    </row>
    <row r="24" spans="1:8" s="28" customFormat="1" ht="15" customHeight="1">
      <c r="A24" s="318"/>
      <c r="B24" s="319"/>
      <c r="C24" s="323" t="s">
        <v>68</v>
      </c>
      <c r="D24" s="458"/>
      <c r="E24" s="318"/>
      <c r="F24" s="319"/>
      <c r="G24" s="321"/>
      <c r="H24" s="459"/>
    </row>
    <row r="25" spans="1:8" s="28" customFormat="1" ht="15" customHeight="1">
      <c r="A25" s="318"/>
      <c r="B25" s="319"/>
      <c r="C25" s="323" t="s">
        <v>69</v>
      </c>
      <c r="D25" s="458"/>
      <c r="E25" s="318"/>
      <c r="F25" s="319"/>
      <c r="G25" s="321"/>
      <c r="H25" s="459"/>
    </row>
    <row r="26" spans="1:8" s="28" customFormat="1" ht="15" customHeight="1">
      <c r="A26" s="324" t="s">
        <v>70</v>
      </c>
      <c r="B26" s="319">
        <f>SUM(B7:B25)</f>
        <v>418.2</v>
      </c>
      <c r="C26" s="324" t="s">
        <v>71</v>
      </c>
      <c r="D26" s="319">
        <f>SUM(D6:D25)</f>
        <v>418.2</v>
      </c>
      <c r="E26" s="324" t="s">
        <v>71</v>
      </c>
      <c r="F26" s="319">
        <f>SUM(F6+F10)</f>
        <v>418.2</v>
      </c>
      <c r="G26" s="461" t="s">
        <v>72</v>
      </c>
      <c r="H26" s="459">
        <f>SUM(H6:H25)</f>
        <v>418.2</v>
      </c>
    </row>
    <row r="27" spans="1:8" s="28" customFormat="1" ht="15" customHeight="1">
      <c r="A27" s="318" t="s">
        <v>73</v>
      </c>
      <c r="B27" s="319">
        <f>'2收入总表'!K6</f>
        <v>0</v>
      </c>
      <c r="C27" s="318"/>
      <c r="D27" s="319"/>
      <c r="E27" s="318"/>
      <c r="F27" s="319"/>
      <c r="G27" s="461"/>
      <c r="H27" s="459"/>
    </row>
    <row r="28" spans="1:8" s="28" customFormat="1" ht="13.5" customHeight="1">
      <c r="A28" s="324" t="s">
        <v>74</v>
      </c>
      <c r="B28" s="319">
        <f>B26+B27</f>
        <v>418.2</v>
      </c>
      <c r="C28" s="324" t="s">
        <v>75</v>
      </c>
      <c r="D28" s="319">
        <f>D26</f>
        <v>418.2</v>
      </c>
      <c r="E28" s="324" t="s">
        <v>75</v>
      </c>
      <c r="F28" s="319">
        <v>418.2</v>
      </c>
      <c r="G28" s="461" t="s">
        <v>75</v>
      </c>
      <c r="H28" s="459">
        <f>H26</f>
        <v>418.2</v>
      </c>
    </row>
    <row r="29" spans="1:6" ht="14.25" customHeight="1">
      <c r="A29" s="462"/>
      <c r="B29" s="462"/>
      <c r="C29" s="462"/>
      <c r="D29" s="462"/>
      <c r="E29" s="462"/>
      <c r="F29" s="462"/>
    </row>
  </sheetData>
  <sheetProtection formatCells="0" formatColumns="0" formatRows="0"/>
  <mergeCells count="4">
    <mergeCell ref="A2:H2"/>
    <mergeCell ref="A3:C3"/>
    <mergeCell ref="C4:H4"/>
    <mergeCell ref="A29:F29"/>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0"/>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Q27"/>
  <sheetViews>
    <sheetView showGridLines="0" showZeros="0" workbookViewId="0" topLeftCell="A1">
      <selection activeCell="D7" sqref="D7"/>
    </sheetView>
  </sheetViews>
  <sheetFormatPr defaultColWidth="6.875" defaultRowHeight="22.5" customHeight="1"/>
  <cols>
    <col min="1" max="3" width="3.625" style="327" customWidth="1"/>
    <col min="4" max="4" width="22.875" style="327" customWidth="1"/>
    <col min="5" max="5" width="12.125" style="327" customWidth="1"/>
    <col min="6" max="11" width="10.375" style="327" customWidth="1"/>
    <col min="12" max="245" width="6.75390625" style="327" customWidth="1"/>
    <col min="246" max="250" width="6.75390625" style="328" customWidth="1"/>
    <col min="251" max="251" width="6.875" style="329" customWidth="1"/>
    <col min="252" max="16384" width="6.875" style="329" customWidth="1"/>
  </cols>
  <sheetData>
    <row r="1" spans="11:251" ht="22.5" customHeight="1">
      <c r="K1" s="327" t="s">
        <v>195</v>
      </c>
      <c r="IQ1"/>
    </row>
    <row r="2" spans="1:251" ht="22.5" customHeight="1">
      <c r="A2" s="330" t="s">
        <v>196</v>
      </c>
      <c r="B2" s="330"/>
      <c r="C2" s="330"/>
      <c r="D2" s="330"/>
      <c r="E2" s="330"/>
      <c r="F2" s="330"/>
      <c r="G2" s="330"/>
      <c r="H2" s="330"/>
      <c r="I2" s="330"/>
      <c r="J2" s="330"/>
      <c r="K2" s="330"/>
      <c r="IQ2"/>
    </row>
    <row r="3" spans="1:251" ht="22.5" customHeight="1">
      <c r="A3" s="6"/>
      <c r="B3" s="6"/>
      <c r="C3" s="6"/>
      <c r="D3" s="6"/>
      <c r="J3" s="339" t="s">
        <v>77</v>
      </c>
      <c r="K3" s="339"/>
      <c r="IQ3"/>
    </row>
    <row r="4" spans="1:251" ht="22.5" customHeight="1">
      <c r="A4" s="331" t="s">
        <v>92</v>
      </c>
      <c r="B4" s="331"/>
      <c r="C4" s="332"/>
      <c r="D4" s="333" t="s">
        <v>93</v>
      </c>
      <c r="E4" s="334" t="s">
        <v>165</v>
      </c>
      <c r="F4" s="335" t="s">
        <v>197</v>
      </c>
      <c r="G4" s="334" t="s">
        <v>198</v>
      </c>
      <c r="H4" s="334" t="s">
        <v>199</v>
      </c>
      <c r="I4" s="334" t="s">
        <v>200</v>
      </c>
      <c r="J4" s="334" t="s">
        <v>201</v>
      </c>
      <c r="K4" s="334" t="s">
        <v>185</v>
      </c>
      <c r="IQ4"/>
    </row>
    <row r="5" spans="1:251" ht="18" customHeight="1">
      <c r="A5" s="334" t="s">
        <v>95</v>
      </c>
      <c r="B5" s="336" t="s">
        <v>96</v>
      </c>
      <c r="C5" s="333" t="s">
        <v>97</v>
      </c>
      <c r="D5" s="333"/>
      <c r="E5" s="334"/>
      <c r="F5" s="335"/>
      <c r="G5" s="334"/>
      <c r="H5" s="334"/>
      <c r="I5" s="334"/>
      <c r="J5" s="334"/>
      <c r="K5" s="334"/>
      <c r="IQ5"/>
    </row>
    <row r="6" spans="1:251" ht="18" customHeight="1">
      <c r="A6" s="334"/>
      <c r="B6" s="336"/>
      <c r="C6" s="333"/>
      <c r="D6" s="333"/>
      <c r="E6" s="334"/>
      <c r="F6" s="335"/>
      <c r="G6" s="334"/>
      <c r="H6" s="334"/>
      <c r="I6" s="334"/>
      <c r="J6" s="334"/>
      <c r="K6" s="334"/>
      <c r="IQ6"/>
    </row>
    <row r="7" spans="1:13" ht="22.5" customHeight="1">
      <c r="A7" s="97"/>
      <c r="B7" s="97"/>
      <c r="C7" s="97"/>
      <c r="D7" s="97"/>
      <c r="E7" s="96">
        <f>E8</f>
        <v>0</v>
      </c>
      <c r="F7" s="96">
        <f aca="true" t="shared" si="0" ref="F7:K7">F8</f>
        <v>0</v>
      </c>
      <c r="G7" s="96">
        <f t="shared" si="0"/>
        <v>0</v>
      </c>
      <c r="H7" s="96">
        <f t="shared" si="0"/>
        <v>0</v>
      </c>
      <c r="I7" s="96">
        <f t="shared" si="0"/>
        <v>0</v>
      </c>
      <c r="J7" s="96">
        <f t="shared" si="0"/>
        <v>0</v>
      </c>
      <c r="K7" s="96">
        <f t="shared" si="0"/>
        <v>0</v>
      </c>
      <c r="L7" s="22"/>
      <c r="M7" s="340"/>
    </row>
    <row r="8" spans="1:13" ht="22.5" customHeight="1">
      <c r="A8" s="97"/>
      <c r="B8" s="97"/>
      <c r="C8" s="97"/>
      <c r="D8" s="97"/>
      <c r="E8" s="96">
        <f>E9+E10</f>
        <v>0</v>
      </c>
      <c r="F8" s="96">
        <f aca="true" t="shared" si="1" ref="F8:K8">F9+F10</f>
        <v>0</v>
      </c>
      <c r="G8" s="96">
        <f t="shared" si="1"/>
        <v>0</v>
      </c>
      <c r="H8" s="96">
        <f t="shared" si="1"/>
        <v>0</v>
      </c>
      <c r="I8" s="96">
        <f t="shared" si="1"/>
        <v>0</v>
      </c>
      <c r="J8" s="96">
        <f t="shared" si="1"/>
        <v>0</v>
      </c>
      <c r="K8" s="96">
        <f t="shared" si="1"/>
        <v>0</v>
      </c>
      <c r="L8" s="22"/>
      <c r="M8" s="340"/>
    </row>
    <row r="9" spans="1:251" s="326" customFormat="1" ht="23.25" customHeight="1">
      <c r="A9" s="337"/>
      <c r="B9" s="337"/>
      <c r="C9" s="337"/>
      <c r="D9" s="337"/>
      <c r="E9" s="338">
        <f>SUM(F9:K9)</f>
        <v>0</v>
      </c>
      <c r="F9" s="338">
        <f>'19一般-个人和家庭（部门预算）'!F9</f>
        <v>0</v>
      </c>
      <c r="G9" s="338">
        <f>'19一般-个人和家庭（部门预算）'!G9</f>
        <v>0</v>
      </c>
      <c r="H9" s="338">
        <f>'19一般-个人和家庭（部门预算）'!H9</f>
        <v>0</v>
      </c>
      <c r="I9" s="338">
        <f>'19一般-个人和家庭（部门预算）'!I9</f>
        <v>0</v>
      </c>
      <c r="J9" s="338">
        <f>'19一般-个人和家庭（部门预算）'!J9</f>
        <v>0</v>
      </c>
      <c r="K9" s="341">
        <f>'19一般-个人和家庭（部门预算）'!K9</f>
        <v>0</v>
      </c>
      <c r="L9" s="22"/>
      <c r="M9" s="34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343"/>
      <c r="IM9" s="343"/>
      <c r="IN9" s="343"/>
      <c r="IO9" s="343"/>
      <c r="IP9" s="343"/>
      <c r="IQ9" s="28"/>
    </row>
    <row r="10" spans="1:251" ht="27.75" customHeight="1">
      <c r="A10" s="22"/>
      <c r="B10" s="22"/>
      <c r="C10" s="22"/>
      <c r="D10" s="22" t="s">
        <v>202</v>
      </c>
      <c r="E10" s="22"/>
      <c r="F10" s="22"/>
      <c r="G10" s="22"/>
      <c r="H10" s="22"/>
      <c r="I10" s="22"/>
      <c r="J10" s="22"/>
      <c r="K10" s="22"/>
      <c r="L10" s="22"/>
      <c r="IQ10"/>
    </row>
    <row r="11" spans="1:251" ht="22.5" customHeight="1">
      <c r="A11" s="22"/>
      <c r="B11" s="22"/>
      <c r="C11" s="22"/>
      <c r="D11" s="22"/>
      <c r="E11" s="22"/>
      <c r="G11" s="22"/>
      <c r="H11" s="22"/>
      <c r="I11" s="22"/>
      <c r="J11" s="22"/>
      <c r="K11" s="22"/>
      <c r="L11" s="342"/>
      <c r="IQ11"/>
    </row>
    <row r="12" spans="1:251" ht="22.5" customHeight="1">
      <c r="A12" s="22"/>
      <c r="B12" s="22"/>
      <c r="C12" s="22"/>
      <c r="D12" s="22"/>
      <c r="E12" s="22"/>
      <c r="G12" s="22"/>
      <c r="H12" s="22"/>
      <c r="I12" s="22"/>
      <c r="J12" s="22"/>
      <c r="K12" s="22"/>
      <c r="L12" s="340"/>
      <c r="IQ12"/>
    </row>
    <row r="13" spans="1:251" ht="22.5" customHeight="1">
      <c r="A13" s="22"/>
      <c r="B13" s="22"/>
      <c r="C13" s="22"/>
      <c r="D13" s="22"/>
      <c r="E13" s="22"/>
      <c r="G13" s="22"/>
      <c r="H13" s="22"/>
      <c r="I13" s="22"/>
      <c r="J13" s="22"/>
      <c r="K13" s="22"/>
      <c r="L13" s="340"/>
      <c r="IQ13"/>
    </row>
    <row r="14" spans="1:251" ht="22.5" customHeight="1">
      <c r="A14" s="22"/>
      <c r="D14" s="22"/>
      <c r="E14" s="22"/>
      <c r="G14" s="22"/>
      <c r="H14" s="22"/>
      <c r="I14" s="22"/>
      <c r="J14" s="22"/>
      <c r="K14" s="22"/>
      <c r="L14" s="340"/>
      <c r="IQ14"/>
    </row>
    <row r="15" spans="1:251" ht="22.5" customHeight="1">
      <c r="A15" s="22"/>
      <c r="G15" s="22"/>
      <c r="H15" s="22"/>
      <c r="I15" s="22"/>
      <c r="J15" s="22"/>
      <c r="K15" s="22"/>
      <c r="L15" s="340"/>
      <c r="IQ15"/>
    </row>
    <row r="16" spans="7:251" ht="22.5" customHeight="1">
      <c r="G16" s="22"/>
      <c r="H16" s="22"/>
      <c r="I16" s="22"/>
      <c r="J16" s="22"/>
      <c r="K16" s="22"/>
      <c r="L16" s="340"/>
      <c r="IQ16"/>
    </row>
    <row r="17" spans="7:251" ht="22.5" customHeight="1">
      <c r="G17" s="22"/>
      <c r="H17" s="22"/>
      <c r="I17" s="22"/>
      <c r="J17" s="22"/>
      <c r="L17" s="340"/>
      <c r="IQ17"/>
    </row>
    <row r="18" spans="1:251" ht="22.5" customHeight="1">
      <c r="A18"/>
      <c r="B18"/>
      <c r="C18"/>
      <c r="D18"/>
      <c r="E18"/>
      <c r="F18"/>
      <c r="G18" s="22"/>
      <c r="L18" s="340"/>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spans="1:251" ht="22.5" customHeight="1">
      <c r="A19"/>
      <c r="B19"/>
      <c r="C19"/>
      <c r="D19"/>
      <c r="E19"/>
      <c r="F19"/>
      <c r="L19" s="340"/>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row r="20" spans="1:251" ht="22.5" customHeight="1">
      <c r="A20"/>
      <c r="B20"/>
      <c r="C20"/>
      <c r="D20"/>
      <c r="E20"/>
      <c r="F20"/>
      <c r="L20" s="34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row>
    <row r="21" spans="1:251" ht="22.5" customHeight="1">
      <c r="A21"/>
      <c r="B21"/>
      <c r="C21"/>
      <c r="D21"/>
      <c r="E21"/>
      <c r="F21"/>
      <c r="L21" s="340"/>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row>
    <row r="22" spans="1:251" ht="22.5" customHeight="1">
      <c r="A22"/>
      <c r="B22"/>
      <c r="C22"/>
      <c r="D22"/>
      <c r="E22"/>
      <c r="F22"/>
      <c r="L22" s="340"/>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row>
    <row r="23" spans="1:251" ht="22.5" customHeight="1">
      <c r="A23"/>
      <c r="B23"/>
      <c r="C23"/>
      <c r="D23"/>
      <c r="E23"/>
      <c r="F23"/>
      <c r="L23" s="340"/>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row>
    <row r="24" spans="1:251" ht="22.5" customHeight="1">
      <c r="A24"/>
      <c r="B24"/>
      <c r="C24"/>
      <c r="D24"/>
      <c r="E24"/>
      <c r="F24"/>
      <c r="L24" s="340"/>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row>
    <row r="25" spans="1:251" ht="22.5" customHeight="1">
      <c r="A25"/>
      <c r="B25"/>
      <c r="C25"/>
      <c r="D25"/>
      <c r="E25"/>
      <c r="F25"/>
      <c r="L25" s="340"/>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row>
    <row r="26" spans="1:251" ht="22.5" customHeight="1">
      <c r="A26"/>
      <c r="B26"/>
      <c r="C26"/>
      <c r="D26"/>
      <c r="E26"/>
      <c r="F26"/>
      <c r="L26" s="340"/>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row>
    <row r="27" spans="1:251" ht="22.5" customHeight="1">
      <c r="A27"/>
      <c r="B27"/>
      <c r="C27"/>
      <c r="D27"/>
      <c r="E27"/>
      <c r="F27"/>
      <c r="L27" s="340"/>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row>
  </sheetData>
  <sheetProtection formatCells="0" formatColumns="0" formatRows="0"/>
  <mergeCells count="15">
    <mergeCell ref="A2:K2"/>
    <mergeCell ref="A3:D3"/>
    <mergeCell ref="J3:K3"/>
    <mergeCell ref="A4:C4"/>
    <mergeCell ref="A5:A6"/>
    <mergeCell ref="B5:B6"/>
    <mergeCell ref="C5:C6"/>
    <mergeCell ref="D4:D6"/>
    <mergeCell ref="E4:E6"/>
    <mergeCell ref="F4:F6"/>
    <mergeCell ref="G4:G6"/>
    <mergeCell ref="H4:H6"/>
    <mergeCell ref="I4:I6"/>
    <mergeCell ref="J4:J6"/>
    <mergeCell ref="K4: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11"/>
  <sheetViews>
    <sheetView showGridLines="0" showZeros="0" workbookViewId="0" topLeftCell="A1">
      <selection activeCell="O21" sqref="O21"/>
    </sheetView>
  </sheetViews>
  <sheetFormatPr defaultColWidth="9.00390625" defaultRowHeight="14.25"/>
  <cols>
    <col min="1" max="3" width="5.875" style="0" customWidth="1"/>
    <col min="4" max="4" width="14.875" style="0" customWidth="1"/>
    <col min="5" max="5" width="10.375" style="0" customWidth="1"/>
  </cols>
  <sheetData>
    <row r="1" ht="14.25" customHeight="1">
      <c r="J1" t="s">
        <v>203</v>
      </c>
    </row>
    <row r="2" spans="1:10" ht="27" customHeight="1">
      <c r="A2" s="71" t="s">
        <v>204</v>
      </c>
      <c r="B2" s="71"/>
      <c r="C2" s="71"/>
      <c r="D2" s="71"/>
      <c r="E2" s="71"/>
      <c r="F2" s="71"/>
      <c r="G2" s="71"/>
      <c r="H2" s="71"/>
      <c r="I2" s="71"/>
      <c r="J2" s="71"/>
    </row>
    <row r="3" spans="1:10" ht="14.25" customHeight="1">
      <c r="A3" s="6"/>
      <c r="B3" s="6"/>
      <c r="C3" s="6"/>
      <c r="D3" s="6"/>
      <c r="I3" s="220" t="s">
        <v>77</v>
      </c>
      <c r="J3" s="220"/>
    </row>
    <row r="4" spans="1:10" ht="33" customHeight="1">
      <c r="A4" s="216" t="s">
        <v>92</v>
      </c>
      <c r="B4" s="216"/>
      <c r="C4" s="216"/>
      <c r="D4" s="76" t="s">
        <v>93</v>
      </c>
      <c r="E4" s="76" t="s">
        <v>116</v>
      </c>
      <c r="F4" s="76"/>
      <c r="G4" s="76"/>
      <c r="H4" s="76"/>
      <c r="I4" s="76"/>
      <c r="J4" s="76"/>
    </row>
    <row r="5" spans="1:10" ht="14.25" customHeight="1">
      <c r="A5" s="76" t="s">
        <v>95</v>
      </c>
      <c r="B5" s="76" t="s">
        <v>96</v>
      </c>
      <c r="C5" s="76" t="s">
        <v>97</v>
      </c>
      <c r="D5" s="76"/>
      <c r="E5" s="76" t="s">
        <v>87</v>
      </c>
      <c r="F5" s="76" t="s">
        <v>205</v>
      </c>
      <c r="G5" s="76" t="s">
        <v>201</v>
      </c>
      <c r="H5" s="76" t="s">
        <v>206</v>
      </c>
      <c r="I5" s="76" t="s">
        <v>197</v>
      </c>
      <c r="J5" s="76" t="s">
        <v>207</v>
      </c>
    </row>
    <row r="6" spans="1:10" ht="32.25" customHeight="1">
      <c r="A6" s="76"/>
      <c r="B6" s="76"/>
      <c r="C6" s="76"/>
      <c r="D6" s="76"/>
      <c r="E6" s="76"/>
      <c r="F6" s="76"/>
      <c r="G6" s="76"/>
      <c r="H6" s="76"/>
      <c r="I6" s="76"/>
      <c r="J6" s="76"/>
    </row>
    <row r="7" spans="1:10" ht="32.25" customHeight="1">
      <c r="A7" s="97"/>
      <c r="B7" s="97"/>
      <c r="C7" s="97"/>
      <c r="D7" s="97"/>
      <c r="E7" s="96">
        <f aca="true" t="shared" si="0" ref="E7:J7">E8</f>
        <v>0</v>
      </c>
      <c r="F7" s="96">
        <f t="shared" si="0"/>
        <v>0</v>
      </c>
      <c r="G7" s="96">
        <f t="shared" si="0"/>
        <v>0</v>
      </c>
      <c r="H7" s="96">
        <f t="shared" si="0"/>
        <v>0</v>
      </c>
      <c r="I7" s="96">
        <f t="shared" si="0"/>
        <v>0</v>
      </c>
      <c r="J7" s="96">
        <f t="shared" si="0"/>
        <v>0</v>
      </c>
    </row>
    <row r="8" spans="1:10" ht="32.25" customHeight="1">
      <c r="A8" s="97"/>
      <c r="B8" s="97"/>
      <c r="C8" s="97"/>
      <c r="D8" s="97"/>
      <c r="E8" s="96">
        <f aca="true" t="shared" si="1" ref="E8:J8">E9</f>
        <v>0</v>
      </c>
      <c r="F8" s="96">
        <f t="shared" si="1"/>
        <v>0</v>
      </c>
      <c r="G8" s="96">
        <f t="shared" si="1"/>
        <v>0</v>
      </c>
      <c r="H8" s="96">
        <f t="shared" si="1"/>
        <v>0</v>
      </c>
      <c r="I8" s="96">
        <f t="shared" si="1"/>
        <v>0</v>
      </c>
      <c r="J8" s="96">
        <f t="shared" si="1"/>
        <v>0</v>
      </c>
    </row>
    <row r="9" spans="1:10" ht="32.25" customHeight="1">
      <c r="A9" s="97"/>
      <c r="B9" s="97"/>
      <c r="C9" s="97"/>
      <c r="D9" s="97"/>
      <c r="E9" s="96">
        <f aca="true" t="shared" si="2" ref="E9:J9">E10+E11</f>
        <v>0</v>
      </c>
      <c r="F9" s="96">
        <f t="shared" si="2"/>
        <v>0</v>
      </c>
      <c r="G9" s="96">
        <f t="shared" si="2"/>
        <v>0</v>
      </c>
      <c r="H9" s="96">
        <f t="shared" si="2"/>
        <v>0</v>
      </c>
      <c r="I9" s="96">
        <f t="shared" si="2"/>
        <v>0</v>
      </c>
      <c r="J9" s="96">
        <f t="shared" si="2"/>
        <v>0</v>
      </c>
    </row>
    <row r="10" spans="1:10" s="28" customFormat="1" ht="24.75" customHeight="1">
      <c r="A10" s="109"/>
      <c r="B10" s="109"/>
      <c r="C10" s="109"/>
      <c r="D10" s="109"/>
      <c r="E10" s="217">
        <f>SUM(F10:J10)</f>
        <v>0</v>
      </c>
      <c r="F10" s="217">
        <f>'20个人家庭(政府预算)'!F9</f>
        <v>0</v>
      </c>
      <c r="G10" s="217">
        <f>'20个人家庭(政府预算)'!G9</f>
        <v>0</v>
      </c>
      <c r="H10" s="217">
        <f>'20个人家庭(政府预算)'!H9</f>
        <v>0</v>
      </c>
      <c r="I10" s="217">
        <f>'20个人家庭(政府预算)'!I9</f>
        <v>0</v>
      </c>
      <c r="J10" s="217">
        <f>'20个人家庭(政府预算)'!J9</f>
        <v>0</v>
      </c>
    </row>
    <row r="11" ht="14.25">
      <c r="D11" s="22" t="s">
        <v>208</v>
      </c>
    </row>
  </sheetData>
  <sheetProtection formatCells="0" formatColumns="0" formatRows="0"/>
  <mergeCells count="15">
    <mergeCell ref="A2:J2"/>
    <mergeCell ref="A3:D3"/>
    <mergeCell ref="I3:J3"/>
    <mergeCell ref="A4:C4"/>
    <mergeCell ref="E4:J4"/>
    <mergeCell ref="A5:A6"/>
    <mergeCell ref="B5:B6"/>
    <mergeCell ref="C5:C6"/>
    <mergeCell ref="D4:D6"/>
    <mergeCell ref="E5:E6"/>
    <mergeCell ref="F5:F6"/>
    <mergeCell ref="G5:G6"/>
    <mergeCell ref="H5:H6"/>
    <mergeCell ref="I5:I6"/>
    <mergeCell ref="J5:J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B12" sqref="B12"/>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308"/>
      <c r="B1" s="309"/>
      <c r="C1" s="309"/>
      <c r="D1" s="309"/>
      <c r="E1" s="309"/>
      <c r="F1" s="310" t="s">
        <v>209</v>
      </c>
    </row>
    <row r="2" spans="1:6" ht="24" customHeight="1">
      <c r="A2" s="311" t="s">
        <v>210</v>
      </c>
      <c r="B2" s="311"/>
      <c r="C2" s="311"/>
      <c r="D2" s="311"/>
      <c r="E2" s="311"/>
      <c r="F2" s="311"/>
    </row>
    <row r="3" spans="1:6" ht="14.25" customHeight="1">
      <c r="A3" s="312"/>
      <c r="B3" s="312"/>
      <c r="C3" s="312"/>
      <c r="D3" s="313"/>
      <c r="E3" s="313"/>
      <c r="F3" s="314" t="s">
        <v>3</v>
      </c>
    </row>
    <row r="4" spans="1:6" ht="17.25" customHeight="1">
      <c r="A4" s="315" t="s">
        <v>4</v>
      </c>
      <c r="B4" s="315"/>
      <c r="C4" s="315" t="s">
        <v>5</v>
      </c>
      <c r="D4" s="315"/>
      <c r="E4" s="315"/>
      <c r="F4" s="315"/>
    </row>
    <row r="5" spans="1:6" ht="17.25" customHeight="1">
      <c r="A5" s="316" t="s">
        <v>6</v>
      </c>
      <c r="B5" s="316" t="s">
        <v>7</v>
      </c>
      <c r="C5" s="317" t="s">
        <v>6</v>
      </c>
      <c r="D5" s="316" t="s">
        <v>78</v>
      </c>
      <c r="E5" s="317" t="s">
        <v>211</v>
      </c>
      <c r="F5" s="316" t="s">
        <v>212</v>
      </c>
    </row>
    <row r="6" spans="1:6" s="28" customFormat="1" ht="15" customHeight="1">
      <c r="A6" s="318" t="s">
        <v>213</v>
      </c>
      <c r="B6" s="319">
        <f>SUM(B7:B8)</f>
        <v>418.2</v>
      </c>
      <c r="C6" s="318" t="s">
        <v>12</v>
      </c>
      <c r="D6" s="218">
        <f>SUM(E6:F6)</f>
        <v>0</v>
      </c>
      <c r="E6" s="320"/>
      <c r="F6" s="320"/>
    </row>
    <row r="7" spans="1:6" s="28" customFormat="1" ht="15" customHeight="1">
      <c r="A7" s="318" t="s">
        <v>214</v>
      </c>
      <c r="B7" s="319">
        <v>268.2</v>
      </c>
      <c r="C7" s="321" t="s">
        <v>16</v>
      </c>
      <c r="D7" s="218">
        <f aca="true" t="shared" si="0" ref="D7:D26">SUM(E7:F7)</f>
        <v>0</v>
      </c>
      <c r="E7" s="320"/>
      <c r="F7" s="320"/>
    </row>
    <row r="8" spans="1:6" s="28" customFormat="1" ht="15" customHeight="1">
      <c r="A8" s="318" t="s">
        <v>19</v>
      </c>
      <c r="B8" s="319">
        <v>150</v>
      </c>
      <c r="C8" s="318" t="s">
        <v>20</v>
      </c>
      <c r="D8" s="218">
        <f t="shared" si="0"/>
        <v>0</v>
      </c>
      <c r="E8" s="320"/>
      <c r="F8" s="320"/>
    </row>
    <row r="9" spans="1:6" s="28" customFormat="1" ht="15" customHeight="1">
      <c r="A9" s="318" t="s">
        <v>215</v>
      </c>
      <c r="B9" s="319">
        <f>'22政府性基金（部门预算）'!E7</f>
        <v>0</v>
      </c>
      <c r="C9" s="318" t="s">
        <v>24</v>
      </c>
      <c r="D9" s="218">
        <f t="shared" si="0"/>
        <v>0</v>
      </c>
      <c r="E9" s="320"/>
      <c r="F9" s="320"/>
    </row>
    <row r="10" spans="1:6" s="28" customFormat="1" ht="15" customHeight="1">
      <c r="A10" s="318"/>
      <c r="B10" s="319"/>
      <c r="C10" s="318" t="s">
        <v>28</v>
      </c>
      <c r="D10" s="218"/>
      <c r="E10" s="320"/>
      <c r="F10" s="320">
        <f>B9</f>
        <v>0</v>
      </c>
    </row>
    <row r="11" spans="1:6" s="28" customFormat="1" ht="15" customHeight="1">
      <c r="A11" s="318"/>
      <c r="B11" s="319"/>
      <c r="C11" s="318" t="s">
        <v>32</v>
      </c>
      <c r="D11" s="218">
        <f aca="true" t="shared" si="1" ref="D11:D16">SUM(E11:F11)</f>
        <v>0</v>
      </c>
      <c r="E11" s="320"/>
      <c r="F11" s="320"/>
    </row>
    <row r="12" spans="1:6" s="28" customFormat="1" ht="15" customHeight="1">
      <c r="A12" s="318"/>
      <c r="B12" s="319"/>
      <c r="C12" s="318" t="s">
        <v>36</v>
      </c>
      <c r="D12" s="218">
        <f t="shared" si="1"/>
        <v>0</v>
      </c>
      <c r="E12" s="320"/>
      <c r="F12" s="320"/>
    </row>
    <row r="13" spans="1:6" s="28" customFormat="1" ht="15" customHeight="1">
      <c r="A13" s="318"/>
      <c r="B13" s="319"/>
      <c r="C13" s="318" t="s">
        <v>40</v>
      </c>
      <c r="D13" s="218">
        <f t="shared" si="1"/>
        <v>0</v>
      </c>
      <c r="E13" s="320"/>
      <c r="F13" s="320"/>
    </row>
    <row r="14" spans="1:6" s="28" customFormat="1" ht="15" customHeight="1">
      <c r="A14" s="322"/>
      <c r="B14" s="319"/>
      <c r="C14" s="318" t="s">
        <v>44</v>
      </c>
      <c r="D14" s="218">
        <f t="shared" si="1"/>
        <v>0</v>
      </c>
      <c r="E14" s="320"/>
      <c r="F14" s="320"/>
    </row>
    <row r="15" spans="1:6" s="28" customFormat="1" ht="15" customHeight="1">
      <c r="A15" s="318"/>
      <c r="B15" s="319"/>
      <c r="C15" s="318" t="s">
        <v>47</v>
      </c>
      <c r="D15" s="218">
        <f t="shared" si="1"/>
        <v>0</v>
      </c>
      <c r="E15" s="320"/>
      <c r="F15" s="320"/>
    </row>
    <row r="16" spans="1:6" s="28" customFormat="1" ht="15" customHeight="1">
      <c r="A16" s="318"/>
      <c r="B16" s="319"/>
      <c r="C16" s="318" t="s">
        <v>50</v>
      </c>
      <c r="D16" s="218">
        <f t="shared" si="1"/>
        <v>418.2</v>
      </c>
      <c r="E16" s="320">
        <f>B6</f>
        <v>418.2</v>
      </c>
      <c r="F16" s="320"/>
    </row>
    <row r="17" spans="1:6" s="28" customFormat="1" ht="15" customHeight="1">
      <c r="A17" s="318"/>
      <c r="B17" s="319"/>
      <c r="C17" s="318" t="s">
        <v>53</v>
      </c>
      <c r="D17" s="218">
        <f t="shared" si="0"/>
        <v>0</v>
      </c>
      <c r="E17" s="320"/>
      <c r="F17" s="320"/>
    </row>
    <row r="18" spans="1:6" s="28" customFormat="1" ht="15" customHeight="1">
      <c r="A18" s="318"/>
      <c r="B18" s="319"/>
      <c r="C18" s="323" t="s">
        <v>56</v>
      </c>
      <c r="D18" s="218">
        <f t="shared" si="0"/>
        <v>0</v>
      </c>
      <c r="E18" s="320"/>
      <c r="F18" s="320"/>
    </row>
    <row r="19" spans="1:6" s="28" customFormat="1" ht="15" customHeight="1">
      <c r="A19" s="318"/>
      <c r="B19" s="319"/>
      <c r="C19" s="323" t="s">
        <v>59</v>
      </c>
      <c r="D19" s="218">
        <f t="shared" si="0"/>
        <v>0</v>
      </c>
      <c r="E19" s="320"/>
      <c r="F19" s="320"/>
    </row>
    <row r="20" spans="1:6" s="28" customFormat="1" ht="15" customHeight="1">
      <c r="A20" s="318"/>
      <c r="B20" s="319"/>
      <c r="C20" s="323" t="s">
        <v>62</v>
      </c>
      <c r="D20" s="218">
        <f t="shared" si="0"/>
        <v>0</v>
      </c>
      <c r="E20" s="320"/>
      <c r="F20" s="320"/>
    </row>
    <row r="21" spans="1:6" s="28" customFormat="1" ht="15" customHeight="1">
      <c r="A21" s="318"/>
      <c r="B21" s="319"/>
      <c r="C21" s="323" t="s">
        <v>65</v>
      </c>
      <c r="D21" s="218">
        <f t="shared" si="0"/>
        <v>0</v>
      </c>
      <c r="E21" s="320"/>
      <c r="F21" s="320"/>
    </row>
    <row r="22" spans="1:6" s="28" customFormat="1" ht="15" customHeight="1">
      <c r="A22" s="318"/>
      <c r="B22" s="319"/>
      <c r="C22" s="323" t="s">
        <v>66</v>
      </c>
      <c r="D22" s="218">
        <f t="shared" si="0"/>
        <v>0</v>
      </c>
      <c r="E22" s="320"/>
      <c r="F22" s="320"/>
    </row>
    <row r="23" spans="1:6" s="28" customFormat="1" ht="15" customHeight="1">
      <c r="A23" s="318"/>
      <c r="B23" s="319"/>
      <c r="C23" s="323" t="s">
        <v>67</v>
      </c>
      <c r="D23" s="218">
        <f t="shared" si="0"/>
        <v>0</v>
      </c>
      <c r="E23" s="320"/>
      <c r="F23" s="320"/>
    </row>
    <row r="24" spans="1:6" s="28" customFormat="1" ht="15" customHeight="1">
      <c r="A24" s="318"/>
      <c r="B24" s="319"/>
      <c r="C24" s="323" t="s">
        <v>68</v>
      </c>
      <c r="D24" s="218">
        <f t="shared" si="0"/>
        <v>0</v>
      </c>
      <c r="E24" s="320"/>
      <c r="F24" s="320"/>
    </row>
    <row r="25" spans="1:6" s="28" customFormat="1" ht="15" customHeight="1">
      <c r="A25" s="318"/>
      <c r="B25" s="319"/>
      <c r="C25" s="323" t="s">
        <v>69</v>
      </c>
      <c r="D25" s="218">
        <f t="shared" si="0"/>
        <v>0</v>
      </c>
      <c r="E25" s="320"/>
      <c r="F25" s="320"/>
    </row>
    <row r="26" spans="1:6" s="28" customFormat="1" ht="15" customHeight="1">
      <c r="A26" s="324" t="s">
        <v>70</v>
      </c>
      <c r="B26" s="319">
        <f>B6+B9</f>
        <v>418.2</v>
      </c>
      <c r="C26" s="324" t="s">
        <v>71</v>
      </c>
      <c r="D26" s="218">
        <f t="shared" si="0"/>
        <v>418.2</v>
      </c>
      <c r="E26" s="218">
        <f>SUM(E6:E25)</f>
        <v>418.2</v>
      </c>
      <c r="F26" s="218">
        <f>SUM(F6:F25)</f>
        <v>0</v>
      </c>
    </row>
    <row r="27" spans="1:6" ht="14.25" customHeight="1">
      <c r="A27" s="325"/>
      <c r="B27" s="325"/>
      <c r="C27" s="325"/>
      <c r="D27" s="325"/>
      <c r="E27" s="325"/>
      <c r="F27" s="325"/>
    </row>
  </sheetData>
  <sheetProtection formatCells="0" formatColumns="0" formatRows="0"/>
  <mergeCells count="3">
    <mergeCell ref="A2:F2"/>
    <mergeCell ref="A3:C3"/>
    <mergeCell ref="A27:F27"/>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3"/>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Q18"/>
  <sheetViews>
    <sheetView showGridLines="0" showZeros="0" workbookViewId="0" topLeftCell="A1">
      <selection activeCell="I16" sqref="I16"/>
    </sheetView>
  </sheetViews>
  <sheetFormatPr defaultColWidth="6.875" defaultRowHeight="18.75" customHeight="1"/>
  <cols>
    <col min="1" max="2" width="5.375" style="279" customWidth="1"/>
    <col min="3" max="3" width="5.375" style="280" customWidth="1"/>
    <col min="4" max="4" width="24.125" style="281" customWidth="1"/>
    <col min="5" max="12" width="8.625" style="282" customWidth="1"/>
    <col min="13" max="17" width="8.625" style="283" customWidth="1"/>
    <col min="18" max="18" width="8.625" style="284" customWidth="1"/>
    <col min="19" max="246" width="8.00390625" style="283" customWidth="1"/>
    <col min="247" max="251" width="6.875" style="284" customWidth="1"/>
    <col min="252" max="16384" width="6.875" style="284" customWidth="1"/>
  </cols>
  <sheetData>
    <row r="1" spans="1:251" ht="23.25" customHeight="1">
      <c r="A1" s="285"/>
      <c r="B1" s="285"/>
      <c r="C1" s="285"/>
      <c r="D1" s="285"/>
      <c r="E1" s="285"/>
      <c r="F1" s="285"/>
      <c r="G1" s="285"/>
      <c r="H1" s="285"/>
      <c r="I1" s="285"/>
      <c r="J1" s="285"/>
      <c r="K1" s="285"/>
      <c r="L1" s="285"/>
      <c r="M1" s="285"/>
      <c r="N1" s="285"/>
      <c r="P1" s="285"/>
      <c r="Q1" s="285"/>
      <c r="R1" s="285" t="s">
        <v>216</v>
      </c>
      <c r="IM1"/>
      <c r="IN1"/>
      <c r="IO1"/>
      <c r="IP1"/>
      <c r="IQ1"/>
    </row>
    <row r="2" spans="1:251" ht="23.25" customHeight="1">
      <c r="A2" s="286" t="s">
        <v>217</v>
      </c>
      <c r="B2" s="286"/>
      <c r="C2" s="286"/>
      <c r="D2" s="286"/>
      <c r="E2" s="286"/>
      <c r="F2" s="286"/>
      <c r="G2" s="286"/>
      <c r="H2" s="286"/>
      <c r="I2" s="286"/>
      <c r="J2" s="286"/>
      <c r="K2" s="286"/>
      <c r="L2" s="286"/>
      <c r="M2" s="286"/>
      <c r="N2" s="286"/>
      <c r="O2" s="286"/>
      <c r="P2" s="286"/>
      <c r="Q2" s="286"/>
      <c r="R2" s="286"/>
      <c r="IM2"/>
      <c r="IN2"/>
      <c r="IO2"/>
      <c r="IP2"/>
      <c r="IQ2"/>
    </row>
    <row r="3" spans="1:251" s="277" customFormat="1" ht="35.25" customHeight="1">
      <c r="A3" s="6"/>
      <c r="B3" s="6"/>
      <c r="C3" s="6"/>
      <c r="D3" s="6"/>
      <c r="E3" s="285"/>
      <c r="F3" s="285"/>
      <c r="G3" s="285"/>
      <c r="H3" s="285"/>
      <c r="I3" s="285"/>
      <c r="J3" s="285"/>
      <c r="K3" s="285"/>
      <c r="L3" s="285"/>
      <c r="M3" s="285"/>
      <c r="N3" s="285"/>
      <c r="P3" s="285"/>
      <c r="Q3" s="285"/>
      <c r="R3" s="305" t="s">
        <v>77</v>
      </c>
      <c r="IM3"/>
      <c r="IN3"/>
      <c r="IO3"/>
      <c r="IP3"/>
      <c r="IQ3"/>
    </row>
    <row r="4" spans="1:251" s="277" customFormat="1" ht="45.75" customHeight="1">
      <c r="A4" s="287" t="s">
        <v>92</v>
      </c>
      <c r="B4" s="287"/>
      <c r="C4" s="287"/>
      <c r="D4" s="135" t="s">
        <v>93</v>
      </c>
      <c r="E4" s="298" t="s">
        <v>218</v>
      </c>
      <c r="F4" s="288" t="s">
        <v>109</v>
      </c>
      <c r="G4" s="288"/>
      <c r="H4" s="288"/>
      <c r="I4" s="288"/>
      <c r="J4" s="288" t="s">
        <v>110</v>
      </c>
      <c r="K4" s="288"/>
      <c r="L4" s="288"/>
      <c r="M4" s="288"/>
      <c r="N4" s="288"/>
      <c r="O4" s="288"/>
      <c r="P4" s="288"/>
      <c r="Q4" s="288"/>
      <c r="R4" s="135" t="s">
        <v>113</v>
      </c>
      <c r="IM4"/>
      <c r="IN4"/>
      <c r="IO4"/>
      <c r="IP4"/>
      <c r="IQ4"/>
    </row>
    <row r="5" spans="1:251" s="277" customFormat="1" ht="23.25" customHeight="1">
      <c r="A5" s="259" t="s">
        <v>95</v>
      </c>
      <c r="B5" s="259" t="s">
        <v>96</v>
      </c>
      <c r="C5" s="259" t="s">
        <v>97</v>
      </c>
      <c r="D5" s="135"/>
      <c r="E5" s="299"/>
      <c r="F5" s="135" t="s">
        <v>78</v>
      </c>
      <c r="G5" s="135" t="s">
        <v>114</v>
      </c>
      <c r="H5" s="135" t="s">
        <v>115</v>
      </c>
      <c r="I5" s="135" t="s">
        <v>116</v>
      </c>
      <c r="J5" s="135" t="s">
        <v>78</v>
      </c>
      <c r="K5" s="135" t="s">
        <v>117</v>
      </c>
      <c r="L5" s="135" t="s">
        <v>118</v>
      </c>
      <c r="M5" s="135" t="s">
        <v>119</v>
      </c>
      <c r="N5" s="135" t="s">
        <v>120</v>
      </c>
      <c r="O5" s="135" t="s">
        <v>121</v>
      </c>
      <c r="P5" s="135" t="s">
        <v>122</v>
      </c>
      <c r="Q5" s="135" t="s">
        <v>123</v>
      </c>
      <c r="R5" s="135"/>
      <c r="IM5"/>
      <c r="IN5"/>
      <c r="IO5"/>
      <c r="IP5"/>
      <c r="IQ5"/>
    </row>
    <row r="6" spans="1:251" ht="44.25" customHeight="1">
      <c r="A6" s="259"/>
      <c r="B6" s="259"/>
      <c r="C6" s="259"/>
      <c r="D6" s="135"/>
      <c r="E6" s="300"/>
      <c r="F6" s="135"/>
      <c r="G6" s="135"/>
      <c r="H6" s="135"/>
      <c r="I6" s="135"/>
      <c r="J6" s="135"/>
      <c r="K6" s="135"/>
      <c r="L6" s="135"/>
      <c r="M6" s="135"/>
      <c r="N6" s="135"/>
      <c r="O6" s="135"/>
      <c r="P6" s="135"/>
      <c r="Q6" s="135"/>
      <c r="R6" s="135"/>
      <c r="IM6"/>
      <c r="IN6"/>
      <c r="IO6"/>
      <c r="IP6"/>
      <c r="IQ6"/>
    </row>
    <row r="7" spans="1:18" ht="43.5" customHeight="1">
      <c r="A7" s="97">
        <v>213</v>
      </c>
      <c r="B7" s="97"/>
      <c r="C7" s="97"/>
      <c r="D7" s="97" t="s">
        <v>98</v>
      </c>
      <c r="E7" s="96">
        <f>SUM(F7+J7)</f>
        <v>418.2</v>
      </c>
      <c r="F7" s="96">
        <f>SUM(G7:H7)</f>
        <v>343.2</v>
      </c>
      <c r="G7" s="96">
        <v>313.68</v>
      </c>
      <c r="H7" s="96">
        <v>29.52</v>
      </c>
      <c r="I7" s="96"/>
      <c r="J7" s="96">
        <v>75</v>
      </c>
      <c r="K7" s="96">
        <v>75</v>
      </c>
      <c r="L7" s="96"/>
      <c r="M7" s="96"/>
      <c r="N7" s="96"/>
      <c r="O7" s="96"/>
      <c r="P7" s="96"/>
      <c r="Q7" s="96"/>
      <c r="R7" s="96"/>
    </row>
    <row r="8" spans="1:18" ht="46.5" customHeight="1">
      <c r="A8" s="97"/>
      <c r="B8" s="97" t="s">
        <v>99</v>
      </c>
      <c r="C8" s="97"/>
      <c r="D8" s="97" t="s">
        <v>100</v>
      </c>
      <c r="E8" s="96">
        <f>SUM(F8+J8)</f>
        <v>418.2</v>
      </c>
      <c r="F8" s="96">
        <f>SUM(G8:H8)</f>
        <v>343.2</v>
      </c>
      <c r="G8" s="96">
        <v>313.68</v>
      </c>
      <c r="H8" s="96">
        <v>29.52</v>
      </c>
      <c r="I8" s="96"/>
      <c r="J8" s="96">
        <v>75</v>
      </c>
      <c r="K8" s="96">
        <v>75</v>
      </c>
      <c r="L8" s="96"/>
      <c r="M8" s="96"/>
      <c r="N8" s="96"/>
      <c r="O8" s="96"/>
      <c r="P8" s="96"/>
      <c r="Q8" s="96"/>
      <c r="R8" s="96"/>
    </row>
    <row r="9" spans="1:18" ht="46.5" customHeight="1">
      <c r="A9" s="97" t="s">
        <v>101</v>
      </c>
      <c r="B9" s="97" t="s">
        <v>99</v>
      </c>
      <c r="C9" s="97" t="s">
        <v>102</v>
      </c>
      <c r="D9" s="97" t="s">
        <v>103</v>
      </c>
      <c r="E9" s="301">
        <f>F9</f>
        <v>343.2</v>
      </c>
      <c r="F9" s="96">
        <f>SUM(G9+H9)</f>
        <v>343.2</v>
      </c>
      <c r="G9" s="96">
        <v>313.68</v>
      </c>
      <c r="H9" s="96">
        <v>29.52</v>
      </c>
      <c r="I9" s="301"/>
      <c r="J9" s="96"/>
      <c r="K9" s="96"/>
      <c r="L9" s="96"/>
      <c r="M9" s="96"/>
      <c r="N9" s="96"/>
      <c r="O9" s="96"/>
      <c r="P9" s="96"/>
      <c r="Q9" s="96"/>
      <c r="R9" s="96"/>
    </row>
    <row r="10" spans="1:251" s="278" customFormat="1" ht="38.25" customHeight="1">
      <c r="A10" s="289" t="str">
        <f>'14一般预算基本支出表'!A9</f>
        <v>213</v>
      </c>
      <c r="B10" s="289" t="s">
        <v>99</v>
      </c>
      <c r="C10" s="289" t="s">
        <v>104</v>
      </c>
      <c r="D10" s="289" t="s">
        <v>105</v>
      </c>
      <c r="E10" s="291">
        <f>J10</f>
        <v>75</v>
      </c>
      <c r="F10" s="96"/>
      <c r="G10" s="96"/>
      <c r="H10" s="96"/>
      <c r="I10" s="302">
        <f>'14一般预算基本支出表'!H9</f>
        <v>0</v>
      </c>
      <c r="J10" s="303">
        <v>75</v>
      </c>
      <c r="K10" s="304">
        <v>75</v>
      </c>
      <c r="L10" s="304"/>
      <c r="M10" s="304"/>
      <c r="N10" s="304"/>
      <c r="O10" s="304"/>
      <c r="P10" s="304"/>
      <c r="Q10" s="304"/>
      <c r="R10" s="306"/>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297"/>
      <c r="DE10" s="297"/>
      <c r="DF10" s="297"/>
      <c r="DG10" s="297"/>
      <c r="DH10" s="297"/>
      <c r="DI10" s="297"/>
      <c r="DJ10" s="297"/>
      <c r="DK10" s="297"/>
      <c r="DL10" s="297"/>
      <c r="DM10" s="297"/>
      <c r="DN10" s="297"/>
      <c r="DO10" s="297"/>
      <c r="DP10" s="297"/>
      <c r="DQ10" s="297"/>
      <c r="DR10" s="297"/>
      <c r="DS10" s="297"/>
      <c r="DT10" s="297"/>
      <c r="DU10" s="297"/>
      <c r="DV10" s="297"/>
      <c r="DW10" s="297"/>
      <c r="DX10" s="297"/>
      <c r="DY10" s="297"/>
      <c r="DZ10" s="297"/>
      <c r="EA10" s="297"/>
      <c r="EB10" s="297"/>
      <c r="EC10" s="297"/>
      <c r="ED10" s="297"/>
      <c r="EE10" s="297"/>
      <c r="EF10" s="297"/>
      <c r="EG10" s="297"/>
      <c r="EH10" s="297"/>
      <c r="EI10" s="297"/>
      <c r="EJ10" s="297"/>
      <c r="EK10" s="297"/>
      <c r="EL10" s="297"/>
      <c r="EM10" s="297"/>
      <c r="EN10" s="297"/>
      <c r="EO10" s="297"/>
      <c r="EP10" s="297"/>
      <c r="EQ10" s="297"/>
      <c r="ER10" s="297"/>
      <c r="ES10" s="297"/>
      <c r="ET10" s="297"/>
      <c r="EU10" s="297"/>
      <c r="EV10" s="297"/>
      <c r="EW10" s="297"/>
      <c r="EX10" s="297"/>
      <c r="EY10" s="297"/>
      <c r="EZ10" s="297"/>
      <c r="FA10" s="297"/>
      <c r="FB10" s="297"/>
      <c r="FC10" s="297"/>
      <c r="FD10" s="297"/>
      <c r="FE10" s="297"/>
      <c r="FF10" s="297"/>
      <c r="FG10" s="297"/>
      <c r="FH10" s="297"/>
      <c r="FI10" s="297"/>
      <c r="FJ10" s="297"/>
      <c r="FK10" s="297"/>
      <c r="FL10" s="297"/>
      <c r="FM10" s="297"/>
      <c r="FN10" s="297"/>
      <c r="FO10" s="297"/>
      <c r="FP10" s="297"/>
      <c r="FQ10" s="297"/>
      <c r="FR10" s="297"/>
      <c r="FS10" s="297"/>
      <c r="FT10" s="297"/>
      <c r="FU10" s="297"/>
      <c r="FV10" s="297"/>
      <c r="FW10" s="297"/>
      <c r="FX10" s="297"/>
      <c r="FY10" s="297"/>
      <c r="FZ10" s="297"/>
      <c r="GA10" s="297"/>
      <c r="GB10" s="297"/>
      <c r="GC10" s="297"/>
      <c r="GD10" s="297"/>
      <c r="GE10" s="297"/>
      <c r="GF10" s="297"/>
      <c r="GG10" s="297"/>
      <c r="GH10" s="297"/>
      <c r="GI10" s="297"/>
      <c r="GJ10" s="297"/>
      <c r="GK10" s="297"/>
      <c r="GL10" s="297"/>
      <c r="GM10" s="297"/>
      <c r="GN10" s="297"/>
      <c r="GO10" s="297"/>
      <c r="GP10" s="297"/>
      <c r="GQ10" s="297"/>
      <c r="GR10" s="297"/>
      <c r="GS10" s="297"/>
      <c r="GT10" s="297"/>
      <c r="GU10" s="297"/>
      <c r="GV10" s="297"/>
      <c r="GW10" s="297"/>
      <c r="GX10" s="297"/>
      <c r="GY10" s="297"/>
      <c r="GZ10" s="297"/>
      <c r="HA10" s="297"/>
      <c r="HB10" s="297"/>
      <c r="HC10" s="297"/>
      <c r="HD10" s="297"/>
      <c r="HE10" s="297"/>
      <c r="HF10" s="297"/>
      <c r="HG10" s="297"/>
      <c r="HH10" s="297"/>
      <c r="HI10" s="297"/>
      <c r="HJ10" s="297"/>
      <c r="HK10" s="297"/>
      <c r="HL10" s="297"/>
      <c r="HM10" s="297"/>
      <c r="HN10" s="297"/>
      <c r="HO10" s="297"/>
      <c r="HP10" s="297"/>
      <c r="HQ10" s="297"/>
      <c r="HR10" s="297"/>
      <c r="HS10" s="297"/>
      <c r="HT10" s="297"/>
      <c r="HU10" s="297"/>
      <c r="HV10" s="297"/>
      <c r="HW10" s="297"/>
      <c r="HX10" s="297"/>
      <c r="HY10" s="297"/>
      <c r="HZ10" s="297"/>
      <c r="IA10" s="297"/>
      <c r="IB10" s="297"/>
      <c r="IC10" s="297"/>
      <c r="ID10" s="297"/>
      <c r="IE10" s="297"/>
      <c r="IF10" s="297"/>
      <c r="IG10" s="297"/>
      <c r="IH10" s="297"/>
      <c r="II10" s="297"/>
      <c r="IJ10" s="297"/>
      <c r="IK10" s="297"/>
      <c r="IL10" s="297"/>
      <c r="IM10" s="28"/>
      <c r="IN10" s="28"/>
      <c r="IO10" s="28"/>
      <c r="IP10" s="28"/>
      <c r="IQ10" s="28"/>
    </row>
    <row r="11" spans="1:251" ht="18.75" customHeight="1">
      <c r="A11" s="293"/>
      <c r="B11" s="293"/>
      <c r="C11" s="294"/>
      <c r="D11" s="295"/>
      <c r="E11" s="296"/>
      <c r="G11" s="296"/>
      <c r="H11" s="296"/>
      <c r="I11" s="296"/>
      <c r="J11" s="296"/>
      <c r="K11" s="296"/>
      <c r="L11" s="296"/>
      <c r="M11" s="297"/>
      <c r="N11" s="297"/>
      <c r="O11" s="297"/>
      <c r="P11" s="297"/>
      <c r="Q11" s="297"/>
      <c r="R11" s="307"/>
      <c r="IM11"/>
      <c r="IN11"/>
      <c r="IO11"/>
      <c r="IP11"/>
      <c r="IQ11"/>
    </row>
    <row r="12" spans="3:251" ht="18.75" customHeight="1">
      <c r="C12" s="294"/>
      <c r="D12" s="295"/>
      <c r="E12" s="296"/>
      <c r="G12" s="296"/>
      <c r="H12" s="296"/>
      <c r="I12" s="296"/>
      <c r="J12" s="296"/>
      <c r="K12" s="296"/>
      <c r="L12" s="296"/>
      <c r="M12" s="297"/>
      <c r="N12" s="297"/>
      <c r="O12" s="297"/>
      <c r="P12" s="297"/>
      <c r="Q12" s="297"/>
      <c r="R12" s="307"/>
      <c r="IM12"/>
      <c r="IN12"/>
      <c r="IO12"/>
      <c r="IP12"/>
      <c r="IQ12"/>
    </row>
    <row r="13" spans="4:251" ht="18.75" customHeight="1">
      <c r="D13" s="295"/>
      <c r="E13" s="296"/>
      <c r="G13" s="296"/>
      <c r="H13" s="296"/>
      <c r="I13" s="296"/>
      <c r="J13" s="296"/>
      <c r="K13" s="296"/>
      <c r="L13" s="296"/>
      <c r="M13" s="297"/>
      <c r="N13" s="297"/>
      <c r="O13" s="297"/>
      <c r="P13" s="297"/>
      <c r="Q13" s="297"/>
      <c r="IM13"/>
      <c r="IN13"/>
      <c r="IO13"/>
      <c r="IP13"/>
      <c r="IQ13"/>
    </row>
    <row r="14" spans="4:251" ht="18.75" customHeight="1">
      <c r="D14" s="295"/>
      <c r="G14" s="296"/>
      <c r="H14" s="296"/>
      <c r="I14" s="296"/>
      <c r="J14" s="296"/>
      <c r="K14" s="296"/>
      <c r="L14" s="296"/>
      <c r="M14" s="297"/>
      <c r="N14" s="297"/>
      <c r="O14" s="297"/>
      <c r="P14" s="297"/>
      <c r="Q14" s="297"/>
      <c r="IM14"/>
      <c r="IN14"/>
      <c r="IO14"/>
      <c r="IP14"/>
      <c r="IQ14"/>
    </row>
    <row r="15" spans="7:251" ht="18.75" customHeight="1">
      <c r="G15" s="296"/>
      <c r="H15" s="296"/>
      <c r="I15" s="296"/>
      <c r="J15" s="296"/>
      <c r="L15" s="296"/>
      <c r="M15" s="297"/>
      <c r="N15" s="297"/>
      <c r="O15" s="297"/>
      <c r="P15" s="297"/>
      <c r="Q15" s="297"/>
      <c r="IM15"/>
      <c r="IN15"/>
      <c r="IO15"/>
      <c r="IP15"/>
      <c r="IQ15"/>
    </row>
    <row r="16" spans="7:251" ht="18.75" customHeight="1">
      <c r="G16" s="296"/>
      <c r="H16" s="296"/>
      <c r="J16" s="296"/>
      <c r="L16" s="296"/>
      <c r="M16" s="297"/>
      <c r="N16" s="297"/>
      <c r="P16" s="297"/>
      <c r="Q16" s="297"/>
      <c r="IM16"/>
      <c r="IN16"/>
      <c r="IO16"/>
      <c r="IP16"/>
      <c r="IQ16"/>
    </row>
    <row r="17" spans="7:251" ht="18.75" customHeight="1">
      <c r="G17" s="296"/>
      <c r="H17" s="296"/>
      <c r="J17" s="296"/>
      <c r="M17" s="297"/>
      <c r="N17" s="297"/>
      <c r="P17" s="297"/>
      <c r="Q17" s="297"/>
      <c r="IM17"/>
      <c r="IN17"/>
      <c r="IO17"/>
      <c r="IP17"/>
      <c r="IQ17"/>
    </row>
    <row r="18" spans="1:251" ht="18.75" customHeight="1">
      <c r="A18"/>
      <c r="B18"/>
      <c r="C18"/>
      <c r="D18"/>
      <c r="E18"/>
      <c r="F18"/>
      <c r="G18"/>
      <c r="H18"/>
      <c r="I18"/>
      <c r="J18"/>
      <c r="K18"/>
      <c r="L18"/>
      <c r="M18"/>
      <c r="N18"/>
      <c r="O18"/>
      <c r="P18" s="297"/>
      <c r="Q18" s="297"/>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sheetData>
  <sheetProtection formatCells="0" formatColumns="0" formatRows="0"/>
  <mergeCells count="20">
    <mergeCell ref="A2:R2"/>
    <mergeCell ref="A3:D3"/>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5"/>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G17"/>
  <sheetViews>
    <sheetView showGridLines="0" showZeros="0" workbookViewId="0" topLeftCell="A1">
      <selection activeCell="G16" sqref="G16"/>
    </sheetView>
  </sheetViews>
  <sheetFormatPr defaultColWidth="6.875" defaultRowHeight="18.75" customHeight="1"/>
  <cols>
    <col min="1" max="1" width="7.125" style="279" customWidth="1"/>
    <col min="2" max="2" width="8.25390625" style="279" customWidth="1"/>
    <col min="3" max="3" width="8.125" style="280" customWidth="1"/>
    <col min="4" max="4" width="25.125" style="281" customWidth="1"/>
    <col min="5" max="5" width="15.75390625" style="282" customWidth="1"/>
    <col min="6" max="6" width="16.875" style="282" customWidth="1"/>
    <col min="7" max="7" width="17.625" style="282" customWidth="1"/>
    <col min="8" max="8" width="24.25390625" style="282" customWidth="1"/>
    <col min="9" max="236" width="8.00390625" style="283" customWidth="1"/>
    <col min="237" max="241" width="6.875" style="284" customWidth="1"/>
    <col min="242" max="16384" width="6.875" style="284" customWidth="1"/>
  </cols>
  <sheetData>
    <row r="1" spans="1:241" ht="23.25" customHeight="1">
      <c r="A1" s="285"/>
      <c r="B1" s="285"/>
      <c r="C1" s="285"/>
      <c r="D1" s="285"/>
      <c r="E1" s="285"/>
      <c r="F1" s="285"/>
      <c r="G1" s="285"/>
      <c r="H1" s="285" t="s">
        <v>219</v>
      </c>
      <c r="IC1"/>
      <c r="ID1"/>
      <c r="IE1"/>
      <c r="IF1"/>
      <c r="IG1"/>
    </row>
    <row r="2" spans="1:241" ht="23.25" customHeight="1">
      <c r="A2" s="286" t="s">
        <v>220</v>
      </c>
      <c r="B2" s="286"/>
      <c r="C2" s="286"/>
      <c r="D2" s="286"/>
      <c r="E2" s="286"/>
      <c r="F2" s="286"/>
      <c r="G2" s="286"/>
      <c r="H2" s="286"/>
      <c r="IC2"/>
      <c r="ID2"/>
      <c r="IE2"/>
      <c r="IF2"/>
      <c r="IG2"/>
    </row>
    <row r="3" spans="1:241" s="277" customFormat="1" ht="23.25" customHeight="1">
      <c r="A3" s="6"/>
      <c r="B3" s="6"/>
      <c r="C3" s="6"/>
      <c r="D3" s="6"/>
      <c r="E3" s="285"/>
      <c r="F3" s="285"/>
      <c r="G3" s="285"/>
      <c r="H3" s="285" t="s">
        <v>77</v>
      </c>
      <c r="IC3"/>
      <c r="ID3"/>
      <c r="IE3"/>
      <c r="IF3"/>
      <c r="IG3"/>
    </row>
    <row r="4" spans="1:241" s="277" customFormat="1" ht="36.75" customHeight="1">
      <c r="A4" s="287" t="s">
        <v>92</v>
      </c>
      <c r="B4" s="287"/>
      <c r="C4" s="287"/>
      <c r="D4" s="135" t="s">
        <v>93</v>
      </c>
      <c r="E4" s="288" t="s">
        <v>109</v>
      </c>
      <c r="F4" s="288"/>
      <c r="G4" s="288"/>
      <c r="H4" s="288"/>
      <c r="IC4"/>
      <c r="ID4"/>
      <c r="IE4"/>
      <c r="IF4"/>
      <c r="IG4"/>
    </row>
    <row r="5" spans="1:241" s="277" customFormat="1" ht="23.25" customHeight="1">
      <c r="A5" s="259" t="s">
        <v>95</v>
      </c>
      <c r="B5" s="259" t="s">
        <v>96</v>
      </c>
      <c r="C5" s="259" t="s">
        <v>97</v>
      </c>
      <c r="D5" s="135"/>
      <c r="E5" s="135" t="s">
        <v>78</v>
      </c>
      <c r="F5" s="135" t="s">
        <v>114</v>
      </c>
      <c r="G5" s="135" t="s">
        <v>115</v>
      </c>
      <c r="H5" s="135" t="s">
        <v>116</v>
      </c>
      <c r="IC5"/>
      <c r="ID5"/>
      <c r="IE5"/>
      <c r="IF5"/>
      <c r="IG5"/>
    </row>
    <row r="6" spans="1:241" ht="31.5" customHeight="1">
      <c r="A6" s="259"/>
      <c r="B6" s="259"/>
      <c r="C6" s="259"/>
      <c r="D6" s="135"/>
      <c r="E6" s="135"/>
      <c r="F6" s="135"/>
      <c r="G6" s="135"/>
      <c r="H6" s="135"/>
      <c r="IC6"/>
      <c r="ID6"/>
      <c r="IE6"/>
      <c r="IF6"/>
      <c r="IG6"/>
    </row>
    <row r="7" spans="1:8" ht="45" customHeight="1">
      <c r="A7" s="97">
        <v>213</v>
      </c>
      <c r="B7" s="97"/>
      <c r="C7" s="97"/>
      <c r="D7" s="97" t="s">
        <v>98</v>
      </c>
      <c r="E7" s="96">
        <f>E8</f>
        <v>343.2</v>
      </c>
      <c r="F7" s="96">
        <v>313.68</v>
      </c>
      <c r="G7" s="96">
        <v>29.52</v>
      </c>
      <c r="H7" s="96">
        <f>H8</f>
        <v>0</v>
      </c>
    </row>
    <row r="8" spans="1:8" ht="45" customHeight="1">
      <c r="A8" s="97"/>
      <c r="B8" s="97" t="s">
        <v>99</v>
      </c>
      <c r="C8" s="97"/>
      <c r="D8" s="97" t="s">
        <v>100</v>
      </c>
      <c r="E8" s="96">
        <f>E9+E10</f>
        <v>343.2</v>
      </c>
      <c r="F8" s="96">
        <v>313.68</v>
      </c>
      <c r="G8" s="96">
        <v>29.52</v>
      </c>
      <c r="H8" s="96">
        <f>H9+H10</f>
        <v>0</v>
      </c>
    </row>
    <row r="9" spans="1:241" s="278" customFormat="1" ht="45" customHeight="1">
      <c r="A9" s="289" t="str">
        <f>'15一般-工资福利(部门预算）'!A9</f>
        <v>213</v>
      </c>
      <c r="B9" s="97" t="s">
        <v>99</v>
      </c>
      <c r="C9" s="289" t="s">
        <v>102</v>
      </c>
      <c r="D9" s="290" t="str">
        <f>'15一般-工资福利(部门预算）'!D9</f>
        <v>行政运行</v>
      </c>
      <c r="E9" s="291">
        <f>SUM(F9:H9)</f>
        <v>343.2</v>
      </c>
      <c r="F9" s="96">
        <v>313.68</v>
      </c>
      <c r="G9" s="96">
        <v>29.52</v>
      </c>
      <c r="H9" s="292">
        <f>'19一般-个人和家庭（部门预算）'!E9</f>
        <v>0</v>
      </c>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7"/>
      <c r="BT9" s="297"/>
      <c r="BU9" s="297"/>
      <c r="BV9" s="297"/>
      <c r="BW9" s="297"/>
      <c r="BX9" s="297"/>
      <c r="BY9" s="297"/>
      <c r="BZ9" s="297"/>
      <c r="CA9" s="297"/>
      <c r="CB9" s="297"/>
      <c r="CC9" s="297"/>
      <c r="CD9" s="297"/>
      <c r="CE9" s="297"/>
      <c r="CF9" s="297"/>
      <c r="CG9" s="297"/>
      <c r="CH9" s="297"/>
      <c r="CI9" s="297"/>
      <c r="CJ9" s="297"/>
      <c r="CK9" s="297"/>
      <c r="CL9" s="297"/>
      <c r="CM9" s="297"/>
      <c r="CN9" s="297"/>
      <c r="CO9" s="297"/>
      <c r="CP9" s="297"/>
      <c r="CQ9" s="297"/>
      <c r="CR9" s="297"/>
      <c r="CS9" s="297"/>
      <c r="CT9" s="297"/>
      <c r="CU9" s="297"/>
      <c r="CV9" s="297"/>
      <c r="CW9" s="297"/>
      <c r="CX9" s="297"/>
      <c r="CY9" s="297"/>
      <c r="CZ9" s="297"/>
      <c r="DA9" s="297"/>
      <c r="DB9" s="297"/>
      <c r="DC9" s="297"/>
      <c r="DD9" s="297"/>
      <c r="DE9" s="297"/>
      <c r="DF9" s="297"/>
      <c r="DG9" s="297"/>
      <c r="DH9" s="297"/>
      <c r="DI9" s="297"/>
      <c r="DJ9" s="297"/>
      <c r="DK9" s="297"/>
      <c r="DL9" s="297"/>
      <c r="DM9" s="297"/>
      <c r="DN9" s="297"/>
      <c r="DO9" s="297"/>
      <c r="DP9" s="297"/>
      <c r="DQ9" s="297"/>
      <c r="DR9" s="297"/>
      <c r="DS9" s="297"/>
      <c r="DT9" s="297"/>
      <c r="DU9" s="297"/>
      <c r="DV9" s="297"/>
      <c r="DW9" s="297"/>
      <c r="DX9" s="297"/>
      <c r="DY9" s="297"/>
      <c r="DZ9" s="297"/>
      <c r="EA9" s="297"/>
      <c r="EB9" s="297"/>
      <c r="EC9" s="297"/>
      <c r="ED9" s="297"/>
      <c r="EE9" s="297"/>
      <c r="EF9" s="297"/>
      <c r="EG9" s="297"/>
      <c r="EH9" s="297"/>
      <c r="EI9" s="297"/>
      <c r="EJ9" s="297"/>
      <c r="EK9" s="297"/>
      <c r="EL9" s="297"/>
      <c r="EM9" s="297"/>
      <c r="EN9" s="297"/>
      <c r="EO9" s="297"/>
      <c r="EP9" s="297"/>
      <c r="EQ9" s="297"/>
      <c r="ER9" s="297"/>
      <c r="ES9" s="297"/>
      <c r="ET9" s="297"/>
      <c r="EU9" s="297"/>
      <c r="EV9" s="297"/>
      <c r="EW9" s="297"/>
      <c r="EX9" s="297"/>
      <c r="EY9" s="297"/>
      <c r="EZ9" s="297"/>
      <c r="FA9" s="297"/>
      <c r="FB9" s="297"/>
      <c r="FC9" s="297"/>
      <c r="FD9" s="297"/>
      <c r="FE9" s="297"/>
      <c r="FF9" s="297"/>
      <c r="FG9" s="297"/>
      <c r="FH9" s="297"/>
      <c r="FI9" s="297"/>
      <c r="FJ9" s="297"/>
      <c r="FK9" s="297"/>
      <c r="FL9" s="297"/>
      <c r="FM9" s="297"/>
      <c r="FN9" s="297"/>
      <c r="FO9" s="297"/>
      <c r="FP9" s="297"/>
      <c r="FQ9" s="297"/>
      <c r="FR9" s="297"/>
      <c r="FS9" s="297"/>
      <c r="FT9" s="297"/>
      <c r="FU9" s="297"/>
      <c r="FV9" s="297"/>
      <c r="FW9" s="297"/>
      <c r="FX9" s="297"/>
      <c r="FY9" s="297"/>
      <c r="FZ9" s="297"/>
      <c r="GA9" s="297"/>
      <c r="GB9" s="297"/>
      <c r="GC9" s="297"/>
      <c r="GD9" s="297"/>
      <c r="GE9" s="297"/>
      <c r="GF9" s="297"/>
      <c r="GG9" s="297"/>
      <c r="GH9" s="297"/>
      <c r="GI9" s="297"/>
      <c r="GJ9" s="297"/>
      <c r="GK9" s="297"/>
      <c r="GL9" s="297"/>
      <c r="GM9" s="297"/>
      <c r="GN9" s="297"/>
      <c r="GO9" s="297"/>
      <c r="GP9" s="297"/>
      <c r="GQ9" s="297"/>
      <c r="GR9" s="297"/>
      <c r="GS9" s="297"/>
      <c r="GT9" s="297"/>
      <c r="GU9" s="297"/>
      <c r="GV9" s="297"/>
      <c r="GW9" s="297"/>
      <c r="GX9" s="297"/>
      <c r="GY9" s="297"/>
      <c r="GZ9" s="297"/>
      <c r="HA9" s="297"/>
      <c r="HB9" s="297"/>
      <c r="HC9" s="297"/>
      <c r="HD9" s="297"/>
      <c r="HE9" s="297"/>
      <c r="HF9" s="297"/>
      <c r="HG9" s="297"/>
      <c r="HH9" s="297"/>
      <c r="HI9" s="297"/>
      <c r="HJ9" s="297"/>
      <c r="HK9" s="297"/>
      <c r="HL9" s="297"/>
      <c r="HM9" s="297"/>
      <c r="HN9" s="297"/>
      <c r="HO9" s="297"/>
      <c r="HP9" s="297"/>
      <c r="HQ9" s="297"/>
      <c r="HR9" s="297"/>
      <c r="HS9" s="297"/>
      <c r="HT9" s="297"/>
      <c r="HU9" s="297"/>
      <c r="HV9" s="297"/>
      <c r="HW9" s="297"/>
      <c r="HX9" s="297"/>
      <c r="HY9" s="297"/>
      <c r="HZ9" s="297"/>
      <c r="IA9" s="297"/>
      <c r="IB9" s="297"/>
      <c r="IC9" s="28"/>
      <c r="ID9" s="28"/>
      <c r="IE9" s="28"/>
      <c r="IF9" s="28"/>
      <c r="IG9" s="28"/>
    </row>
    <row r="10" spans="1:241" ht="29.25" customHeight="1">
      <c r="A10" s="293"/>
      <c r="B10" s="293"/>
      <c r="C10" s="294"/>
      <c r="D10" s="295"/>
      <c r="F10" s="296"/>
      <c r="G10" s="296"/>
      <c r="H10" s="296"/>
      <c r="IC10"/>
      <c r="ID10"/>
      <c r="IE10"/>
      <c r="IF10"/>
      <c r="IG10"/>
    </row>
    <row r="11" spans="1:241" ht="18.75" customHeight="1">
      <c r="A11" s="293"/>
      <c r="B11" s="293"/>
      <c r="C11" s="294"/>
      <c r="D11" s="295"/>
      <c r="F11" s="296"/>
      <c r="G11" s="296"/>
      <c r="H11" s="296"/>
      <c r="IC11"/>
      <c r="ID11"/>
      <c r="IE11"/>
      <c r="IF11"/>
      <c r="IG11"/>
    </row>
    <row r="12" spans="3:241" ht="18.75" customHeight="1">
      <c r="C12" s="294"/>
      <c r="D12" s="295"/>
      <c r="F12" s="296"/>
      <c r="G12" s="296"/>
      <c r="H12" s="296"/>
      <c r="IC12"/>
      <c r="ID12"/>
      <c r="IE12"/>
      <c r="IF12"/>
      <c r="IG12"/>
    </row>
    <row r="13" spans="4:241" ht="18.75" customHeight="1">
      <c r="D13" s="295"/>
      <c r="F13" s="296"/>
      <c r="G13" s="296"/>
      <c r="H13" s="296"/>
      <c r="IC13"/>
      <c r="ID13"/>
      <c r="IE13"/>
      <c r="IF13"/>
      <c r="IG13"/>
    </row>
    <row r="14" spans="4:241" ht="18.75" customHeight="1">
      <c r="D14" s="295"/>
      <c r="F14" s="296"/>
      <c r="G14" s="296"/>
      <c r="H14" s="296"/>
      <c r="IC14"/>
      <c r="ID14"/>
      <c r="IE14"/>
      <c r="IF14"/>
      <c r="IG14"/>
    </row>
    <row r="15" spans="6:241" ht="18.75" customHeight="1">
      <c r="F15" s="296"/>
      <c r="G15" s="296"/>
      <c r="H15" s="296"/>
      <c r="IC15"/>
      <c r="ID15"/>
      <c r="IE15"/>
      <c r="IF15"/>
      <c r="IG15"/>
    </row>
    <row r="16" spans="6:241" ht="18.75" customHeight="1">
      <c r="F16" s="296"/>
      <c r="G16" s="296"/>
      <c r="IC16"/>
      <c r="ID16"/>
      <c r="IE16"/>
      <c r="IF16"/>
      <c r="IG16"/>
    </row>
    <row r="17" spans="6:241" ht="18.75" customHeight="1">
      <c r="F17" s="296"/>
      <c r="G17" s="296"/>
      <c r="IC17"/>
      <c r="ID17"/>
      <c r="IE17"/>
      <c r="IF17"/>
      <c r="IG17"/>
    </row>
  </sheetData>
  <sheetProtection formatCells="0" formatColumns="0" formatRows="0"/>
  <mergeCells count="10">
    <mergeCell ref="A2:H2"/>
    <mergeCell ref="A3:D3"/>
    <mergeCell ref="A5:A6"/>
    <mergeCell ref="B5:B6"/>
    <mergeCell ref="C5:C6"/>
    <mergeCell ref="D4:D6"/>
    <mergeCell ref="E5:E6"/>
    <mergeCell ref="F5:F6"/>
    <mergeCell ref="G5:G6"/>
    <mergeCell ref="H5:H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9"/>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tabColor theme="5"/>
    <pageSetUpPr fitToPage="1"/>
  </sheetPr>
  <dimension ref="A1:IU17"/>
  <sheetViews>
    <sheetView showGridLines="0" showZeros="0" workbookViewId="0" topLeftCell="A1">
      <selection activeCell="G13" sqref="G13"/>
    </sheetView>
  </sheetViews>
  <sheetFormatPr defaultColWidth="6.75390625" defaultRowHeight="22.5" customHeight="1"/>
  <cols>
    <col min="1" max="3" width="3.625" style="253" customWidth="1"/>
    <col min="4" max="4" width="19.50390625" style="253" customWidth="1"/>
    <col min="5" max="5" width="9.00390625" style="253" customWidth="1"/>
    <col min="6" max="6" width="8.50390625" style="253" customWidth="1"/>
    <col min="7" max="11" width="7.50390625" style="253" customWidth="1"/>
    <col min="12" max="12" width="7.50390625" style="254" customWidth="1"/>
    <col min="13" max="13" width="8.50390625" style="253" customWidth="1"/>
    <col min="14" max="22" width="7.50390625" style="253" customWidth="1"/>
    <col min="23" max="23" width="8.125" style="253" customWidth="1"/>
    <col min="24" max="26" width="7.50390625" style="253" customWidth="1"/>
    <col min="27" max="16384" width="6.75390625" style="253" customWidth="1"/>
  </cols>
  <sheetData>
    <row r="1" spans="2:27" ht="22.5" customHeight="1">
      <c r="B1" s="255"/>
      <c r="C1" s="255"/>
      <c r="D1" s="255"/>
      <c r="E1" s="255"/>
      <c r="F1" s="255"/>
      <c r="G1" s="255"/>
      <c r="H1" s="255"/>
      <c r="I1" s="255"/>
      <c r="J1" s="255"/>
      <c r="K1" s="255"/>
      <c r="M1" s="255"/>
      <c r="N1" s="255"/>
      <c r="O1" s="255"/>
      <c r="P1" s="255"/>
      <c r="Q1" s="255"/>
      <c r="R1" s="255"/>
      <c r="S1" s="255"/>
      <c r="T1" s="255"/>
      <c r="U1" s="255"/>
      <c r="V1" s="255"/>
      <c r="Z1" s="272" t="s">
        <v>221</v>
      </c>
      <c r="AA1" s="273"/>
    </row>
    <row r="2" spans="1:26" ht="22.5" customHeight="1">
      <c r="A2" s="256" t="s">
        <v>222</v>
      </c>
      <c r="B2" s="256"/>
      <c r="C2" s="256"/>
      <c r="D2" s="256"/>
      <c r="E2" s="256"/>
      <c r="F2" s="256"/>
      <c r="G2" s="256"/>
      <c r="H2" s="256"/>
      <c r="I2" s="256"/>
      <c r="J2" s="256"/>
      <c r="K2" s="256"/>
      <c r="L2" s="256"/>
      <c r="M2" s="256"/>
      <c r="N2" s="256"/>
      <c r="O2" s="256"/>
      <c r="P2" s="256"/>
      <c r="Q2" s="256"/>
      <c r="R2" s="256"/>
      <c r="S2" s="256"/>
      <c r="T2" s="256"/>
      <c r="U2" s="256"/>
      <c r="V2" s="256"/>
      <c r="W2" s="256"/>
      <c r="X2" s="256"/>
      <c r="Y2" s="256"/>
      <c r="Z2" s="256"/>
    </row>
    <row r="3" spans="1:27" ht="54" customHeight="1">
      <c r="A3" s="6"/>
      <c r="B3" s="6"/>
      <c r="C3" s="6"/>
      <c r="D3" s="6"/>
      <c r="E3" s="257"/>
      <c r="F3" s="257"/>
      <c r="G3" s="257"/>
      <c r="H3" s="257"/>
      <c r="I3" s="257"/>
      <c r="J3" s="257"/>
      <c r="K3" s="257"/>
      <c r="M3" s="257"/>
      <c r="N3" s="257"/>
      <c r="O3" s="257"/>
      <c r="P3" s="257"/>
      <c r="Q3" s="257"/>
      <c r="R3" s="257"/>
      <c r="S3" s="257"/>
      <c r="T3" s="257"/>
      <c r="U3" s="257"/>
      <c r="V3" s="257"/>
      <c r="Y3" s="274" t="s">
        <v>77</v>
      </c>
      <c r="Z3" s="274"/>
      <c r="AA3" s="275"/>
    </row>
    <row r="4" spans="1:26" ht="56.25" customHeight="1">
      <c r="A4" s="258" t="s">
        <v>92</v>
      </c>
      <c r="B4" s="258"/>
      <c r="C4" s="258"/>
      <c r="D4" s="259" t="s">
        <v>93</v>
      </c>
      <c r="E4" s="259" t="s">
        <v>94</v>
      </c>
      <c r="F4" s="260" t="s">
        <v>138</v>
      </c>
      <c r="G4" s="260"/>
      <c r="H4" s="260"/>
      <c r="I4" s="260"/>
      <c r="J4" s="260"/>
      <c r="K4" s="260"/>
      <c r="L4" s="260"/>
      <c r="M4" s="260"/>
      <c r="N4" s="260" t="s">
        <v>139</v>
      </c>
      <c r="O4" s="260"/>
      <c r="P4" s="260"/>
      <c r="Q4" s="260"/>
      <c r="R4" s="260"/>
      <c r="S4" s="260"/>
      <c r="T4" s="260"/>
      <c r="U4" s="260"/>
      <c r="V4" s="267" t="s">
        <v>140</v>
      </c>
      <c r="W4" s="259" t="s">
        <v>141</v>
      </c>
      <c r="X4" s="259"/>
      <c r="Y4" s="259"/>
      <c r="Z4" s="259"/>
    </row>
    <row r="5" spans="1:26" ht="27" customHeight="1">
      <c r="A5" s="259" t="s">
        <v>95</v>
      </c>
      <c r="B5" s="259" t="s">
        <v>96</v>
      </c>
      <c r="C5" s="259" t="s">
        <v>97</v>
      </c>
      <c r="D5" s="259"/>
      <c r="E5" s="259"/>
      <c r="F5" s="259" t="s">
        <v>78</v>
      </c>
      <c r="G5" s="259" t="s">
        <v>142</v>
      </c>
      <c r="H5" s="259" t="s">
        <v>143</v>
      </c>
      <c r="I5" s="259" t="s">
        <v>144</v>
      </c>
      <c r="J5" s="259" t="s">
        <v>145</v>
      </c>
      <c r="K5" s="265" t="s">
        <v>146</v>
      </c>
      <c r="L5" s="259" t="s">
        <v>147</v>
      </c>
      <c r="M5" s="259" t="s">
        <v>148</v>
      </c>
      <c r="N5" s="259" t="s">
        <v>78</v>
      </c>
      <c r="O5" s="259" t="s">
        <v>149</v>
      </c>
      <c r="P5" s="259" t="s">
        <v>150</v>
      </c>
      <c r="Q5" s="259" t="s">
        <v>151</v>
      </c>
      <c r="R5" s="265" t="s">
        <v>152</v>
      </c>
      <c r="S5" s="259" t="s">
        <v>153</v>
      </c>
      <c r="T5" s="259" t="s">
        <v>154</v>
      </c>
      <c r="U5" s="259" t="s">
        <v>155</v>
      </c>
      <c r="V5" s="268"/>
      <c r="W5" s="259" t="s">
        <v>78</v>
      </c>
      <c r="X5" s="259" t="s">
        <v>156</v>
      </c>
      <c r="Y5" s="259" t="s">
        <v>157</v>
      </c>
      <c r="Z5" s="259" t="s">
        <v>141</v>
      </c>
    </row>
    <row r="6" spans="1:26" ht="44.25" customHeight="1">
      <c r="A6" s="259"/>
      <c r="B6" s="259"/>
      <c r="C6" s="259"/>
      <c r="D6" s="259"/>
      <c r="E6" s="259"/>
      <c r="F6" s="259"/>
      <c r="G6" s="259"/>
      <c r="H6" s="259"/>
      <c r="I6" s="259"/>
      <c r="J6" s="259"/>
      <c r="K6" s="265"/>
      <c r="L6" s="259"/>
      <c r="M6" s="259"/>
      <c r="N6" s="259"/>
      <c r="O6" s="259"/>
      <c r="P6" s="259"/>
      <c r="Q6" s="259"/>
      <c r="R6" s="265"/>
      <c r="S6" s="259"/>
      <c r="T6" s="259"/>
      <c r="U6" s="259"/>
      <c r="V6" s="269"/>
      <c r="W6" s="259"/>
      <c r="X6" s="259"/>
      <c r="Y6" s="259"/>
      <c r="Z6" s="259"/>
    </row>
    <row r="7" spans="1:26" ht="50.25" customHeight="1">
      <c r="A7" s="97">
        <v>213</v>
      </c>
      <c r="B7" s="97"/>
      <c r="C7" s="97"/>
      <c r="D7" s="97" t="s">
        <v>98</v>
      </c>
      <c r="E7" s="96">
        <v>313.68000000000006</v>
      </c>
      <c r="F7" s="96">
        <f>SUM(G7+I7+L7+N7+V7+W7)</f>
        <v>313.68000000000006</v>
      </c>
      <c r="G7" s="96">
        <v>90.48</v>
      </c>
      <c r="H7" s="96">
        <f>H8</f>
        <v>0</v>
      </c>
      <c r="I7" s="96">
        <v>49.76</v>
      </c>
      <c r="J7" s="96">
        <f aca="true" t="shared" si="0" ref="J7:K9">J8</f>
        <v>0</v>
      </c>
      <c r="K7" s="96">
        <f t="shared" si="0"/>
        <v>0</v>
      </c>
      <c r="L7" s="96">
        <v>28.8</v>
      </c>
      <c r="M7" s="96">
        <f>M8</f>
        <v>0</v>
      </c>
      <c r="N7" s="96">
        <f>SUM(O7:S7)</f>
        <v>44.65</v>
      </c>
      <c r="O7" s="96">
        <v>29.16</v>
      </c>
      <c r="P7" s="96">
        <v>13.67</v>
      </c>
      <c r="Q7" s="96">
        <f aca="true" t="shared" si="1" ref="Q7:R9">Q8</f>
        <v>0</v>
      </c>
      <c r="R7" s="96">
        <f t="shared" si="1"/>
        <v>0</v>
      </c>
      <c r="S7" s="96">
        <v>1.82</v>
      </c>
      <c r="T7" s="96">
        <f aca="true" t="shared" si="2" ref="T7:U9">T8</f>
        <v>0</v>
      </c>
      <c r="U7" s="96">
        <f t="shared" si="2"/>
        <v>0</v>
      </c>
      <c r="V7" s="96">
        <v>15.99</v>
      </c>
      <c r="W7" s="96">
        <f>W8</f>
        <v>84</v>
      </c>
      <c r="X7" s="96">
        <v>84</v>
      </c>
      <c r="Y7" s="96">
        <f>Y8</f>
        <v>0</v>
      </c>
      <c r="Z7" s="96">
        <f>Z8</f>
        <v>0</v>
      </c>
    </row>
    <row r="8" spans="1:26" ht="50.25" customHeight="1">
      <c r="A8" s="97"/>
      <c r="B8" s="97" t="s">
        <v>99</v>
      </c>
      <c r="C8" s="97"/>
      <c r="D8" s="97" t="s">
        <v>100</v>
      </c>
      <c r="E8" s="96">
        <v>313.68000000000006</v>
      </c>
      <c r="F8" s="96">
        <f>SUM(G8+I8+L8+N8+V8+W8)</f>
        <v>313.68000000000006</v>
      </c>
      <c r="G8" s="96">
        <v>90.48</v>
      </c>
      <c r="H8" s="96">
        <f>H9</f>
        <v>0</v>
      </c>
      <c r="I8" s="96">
        <v>49.76</v>
      </c>
      <c r="J8" s="96">
        <f t="shared" si="0"/>
        <v>0</v>
      </c>
      <c r="K8" s="96">
        <f t="shared" si="0"/>
        <v>0</v>
      </c>
      <c r="L8" s="96">
        <v>28.8</v>
      </c>
      <c r="M8" s="96">
        <f>M9</f>
        <v>0</v>
      </c>
      <c r="N8" s="96">
        <f>SUM(O8:S8)</f>
        <v>44.65</v>
      </c>
      <c r="O8" s="96">
        <v>29.16</v>
      </c>
      <c r="P8" s="96">
        <v>13.67</v>
      </c>
      <c r="Q8" s="96">
        <f t="shared" si="1"/>
        <v>0</v>
      </c>
      <c r="R8" s="96">
        <f t="shared" si="1"/>
        <v>0</v>
      </c>
      <c r="S8" s="96">
        <v>1.82</v>
      </c>
      <c r="T8" s="96">
        <f t="shared" si="2"/>
        <v>0</v>
      </c>
      <c r="U8" s="96">
        <f t="shared" si="2"/>
        <v>0</v>
      </c>
      <c r="V8" s="96">
        <v>15.99</v>
      </c>
      <c r="W8" s="96">
        <f>W9+W10</f>
        <v>84</v>
      </c>
      <c r="X8" s="96">
        <v>84</v>
      </c>
      <c r="Y8" s="96">
        <f>Y9+Y10</f>
        <v>0</v>
      </c>
      <c r="Z8" s="96">
        <f>Z9+Z10</f>
        <v>0</v>
      </c>
    </row>
    <row r="9" spans="1:255" s="28" customFormat="1" ht="50.25" customHeight="1">
      <c r="A9" s="261" t="s">
        <v>101</v>
      </c>
      <c r="B9" s="261" t="s">
        <v>99</v>
      </c>
      <c r="C9" s="261" t="s">
        <v>102</v>
      </c>
      <c r="D9" s="262" t="s">
        <v>103</v>
      </c>
      <c r="E9" s="96">
        <v>313.68000000000006</v>
      </c>
      <c r="F9" s="96">
        <f>SUM(G9+I9+L9+N9+V9+W9)</f>
        <v>313.68000000000006</v>
      </c>
      <c r="G9" s="96">
        <v>90.48</v>
      </c>
      <c r="H9" s="96">
        <f>H10</f>
        <v>0</v>
      </c>
      <c r="I9" s="96">
        <v>49.76</v>
      </c>
      <c r="J9" s="96">
        <f t="shared" si="0"/>
        <v>0</v>
      </c>
      <c r="K9" s="96">
        <f t="shared" si="0"/>
        <v>0</v>
      </c>
      <c r="L9" s="96">
        <v>28.8</v>
      </c>
      <c r="M9" s="96">
        <f>M10</f>
        <v>0</v>
      </c>
      <c r="N9" s="96">
        <f>SUM(O9:S9)</f>
        <v>44.65</v>
      </c>
      <c r="O9" s="96">
        <v>29.16</v>
      </c>
      <c r="P9" s="96">
        <v>13.67</v>
      </c>
      <c r="Q9" s="96">
        <f t="shared" si="1"/>
        <v>0</v>
      </c>
      <c r="R9" s="96">
        <f t="shared" si="1"/>
        <v>0</v>
      </c>
      <c r="S9" s="96">
        <v>1.82</v>
      </c>
      <c r="T9" s="96">
        <f t="shared" si="2"/>
        <v>0</v>
      </c>
      <c r="U9" s="96">
        <f t="shared" si="2"/>
        <v>0</v>
      </c>
      <c r="V9" s="96">
        <v>15.99</v>
      </c>
      <c r="W9" s="270">
        <f>SUM(X9:Z9)</f>
        <v>84</v>
      </c>
      <c r="X9" s="271">
        <v>84</v>
      </c>
      <c r="Y9" s="271"/>
      <c r="Z9" s="271"/>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6"/>
      <c r="BX9" s="276"/>
      <c r="BY9" s="276"/>
      <c r="BZ9" s="276"/>
      <c r="CA9" s="276"/>
      <c r="CB9" s="276"/>
      <c r="CC9" s="276"/>
      <c r="CD9" s="276"/>
      <c r="CE9" s="276"/>
      <c r="CF9" s="276"/>
      <c r="CG9" s="276"/>
      <c r="CH9" s="276"/>
      <c r="CI9" s="276"/>
      <c r="CJ9" s="276"/>
      <c r="CK9" s="276"/>
      <c r="CL9" s="276"/>
      <c r="CM9" s="276"/>
      <c r="CN9" s="276"/>
      <c r="CO9" s="276"/>
      <c r="CP9" s="276"/>
      <c r="CQ9" s="276"/>
      <c r="CR9" s="276"/>
      <c r="CS9" s="276"/>
      <c r="CT9" s="276"/>
      <c r="CU9" s="276"/>
      <c r="CV9" s="276"/>
      <c r="CW9" s="276"/>
      <c r="CX9" s="276"/>
      <c r="CY9" s="276"/>
      <c r="CZ9" s="276"/>
      <c r="DA9" s="276"/>
      <c r="DB9" s="276"/>
      <c r="DC9" s="276"/>
      <c r="DD9" s="276"/>
      <c r="DE9" s="276"/>
      <c r="DF9" s="276"/>
      <c r="DG9" s="276"/>
      <c r="DH9" s="276"/>
      <c r="DI9" s="276"/>
      <c r="DJ9" s="276"/>
      <c r="DK9" s="276"/>
      <c r="DL9" s="276"/>
      <c r="DM9" s="276"/>
      <c r="DN9" s="276"/>
      <c r="DO9" s="276"/>
      <c r="DP9" s="276"/>
      <c r="DQ9" s="276"/>
      <c r="DR9" s="276"/>
      <c r="DS9" s="276"/>
      <c r="DT9" s="276"/>
      <c r="DU9" s="276"/>
      <c r="DV9" s="276"/>
      <c r="DW9" s="276"/>
      <c r="DX9" s="276"/>
      <c r="DY9" s="276"/>
      <c r="DZ9" s="276"/>
      <c r="EA9" s="276"/>
      <c r="EB9" s="276"/>
      <c r="EC9" s="276"/>
      <c r="ED9" s="276"/>
      <c r="EE9" s="276"/>
      <c r="EF9" s="276"/>
      <c r="EG9" s="276"/>
      <c r="EH9" s="276"/>
      <c r="EI9" s="276"/>
      <c r="EJ9" s="276"/>
      <c r="EK9" s="276"/>
      <c r="EL9" s="276"/>
      <c r="EM9" s="276"/>
      <c r="EN9" s="276"/>
      <c r="EO9" s="276"/>
      <c r="EP9" s="276"/>
      <c r="EQ9" s="276"/>
      <c r="ER9" s="276"/>
      <c r="ES9" s="276"/>
      <c r="ET9" s="276"/>
      <c r="EU9" s="276"/>
      <c r="EV9" s="276"/>
      <c r="EW9" s="276"/>
      <c r="EX9" s="276"/>
      <c r="EY9" s="276"/>
      <c r="EZ9" s="276"/>
      <c r="FA9" s="276"/>
      <c r="FB9" s="276"/>
      <c r="FC9" s="276"/>
      <c r="FD9" s="276"/>
      <c r="FE9" s="276"/>
      <c r="FF9" s="276"/>
      <c r="FG9" s="276"/>
      <c r="FH9" s="276"/>
      <c r="FI9" s="276"/>
      <c r="FJ9" s="276"/>
      <c r="FK9" s="276"/>
      <c r="FL9" s="276"/>
      <c r="FM9" s="276"/>
      <c r="FN9" s="276"/>
      <c r="FO9" s="276"/>
      <c r="FP9" s="276"/>
      <c r="FQ9" s="276"/>
      <c r="FR9" s="276"/>
      <c r="FS9" s="276"/>
      <c r="FT9" s="276"/>
      <c r="FU9" s="276"/>
      <c r="FV9" s="276"/>
      <c r="FW9" s="276"/>
      <c r="FX9" s="276"/>
      <c r="FY9" s="276"/>
      <c r="FZ9" s="276"/>
      <c r="GA9" s="276"/>
      <c r="GB9" s="276"/>
      <c r="GC9" s="276"/>
      <c r="GD9" s="276"/>
      <c r="GE9" s="276"/>
      <c r="GF9" s="276"/>
      <c r="GG9" s="276"/>
      <c r="GH9" s="276"/>
      <c r="GI9" s="276"/>
      <c r="GJ9" s="276"/>
      <c r="GK9" s="276"/>
      <c r="GL9" s="276"/>
      <c r="GM9" s="276"/>
      <c r="GN9" s="276"/>
      <c r="GO9" s="276"/>
      <c r="GP9" s="276"/>
      <c r="GQ9" s="276"/>
      <c r="GR9" s="276"/>
      <c r="GS9" s="276"/>
      <c r="GT9" s="276"/>
      <c r="GU9" s="276"/>
      <c r="GV9" s="276"/>
      <c r="GW9" s="276"/>
      <c r="GX9" s="276"/>
      <c r="GY9" s="276"/>
      <c r="GZ9" s="276"/>
      <c r="HA9" s="276"/>
      <c r="HB9" s="276"/>
      <c r="HC9" s="276"/>
      <c r="HD9" s="276"/>
      <c r="HE9" s="276"/>
      <c r="HF9" s="276"/>
      <c r="HG9" s="276"/>
      <c r="HH9" s="276"/>
      <c r="HI9" s="276"/>
      <c r="HJ9" s="276"/>
      <c r="HK9" s="276"/>
      <c r="HL9" s="276"/>
      <c r="HM9" s="276"/>
      <c r="HN9" s="276"/>
      <c r="HO9" s="276"/>
      <c r="HP9" s="276"/>
      <c r="HQ9" s="276"/>
      <c r="HR9" s="276"/>
      <c r="HS9" s="276"/>
      <c r="HT9" s="276"/>
      <c r="HU9" s="276"/>
      <c r="HV9" s="276"/>
      <c r="HW9" s="276"/>
      <c r="HX9" s="276"/>
      <c r="HY9" s="276"/>
      <c r="HZ9" s="276"/>
      <c r="IA9" s="276"/>
      <c r="IB9" s="276"/>
      <c r="IC9" s="276"/>
      <c r="ID9" s="276"/>
      <c r="IE9" s="276"/>
      <c r="IF9" s="276"/>
      <c r="IG9" s="276"/>
      <c r="IH9" s="276"/>
      <c r="II9" s="276"/>
      <c r="IJ9" s="276"/>
      <c r="IK9" s="276"/>
      <c r="IL9" s="276"/>
      <c r="IM9" s="276"/>
      <c r="IN9" s="276"/>
      <c r="IO9" s="276"/>
      <c r="IP9" s="276"/>
      <c r="IQ9" s="276"/>
      <c r="IR9" s="276"/>
      <c r="IS9" s="276"/>
      <c r="IT9" s="276"/>
      <c r="IU9" s="276"/>
    </row>
    <row r="10" spans="1:27" ht="22.5" customHeight="1">
      <c r="A10" s="263"/>
      <c r="B10" s="263"/>
      <c r="C10" s="263"/>
      <c r="D10" s="263"/>
      <c r="E10" s="263"/>
      <c r="F10" s="263"/>
      <c r="G10" s="263"/>
      <c r="H10" s="263"/>
      <c r="I10" s="263"/>
      <c r="J10" s="263"/>
      <c r="K10" s="263"/>
      <c r="L10" s="266"/>
      <c r="M10" s="263"/>
      <c r="N10" s="263"/>
      <c r="O10" s="263"/>
      <c r="P10" s="263"/>
      <c r="Q10" s="263"/>
      <c r="R10" s="263"/>
      <c r="S10" s="263"/>
      <c r="T10" s="263"/>
      <c r="U10" s="263"/>
      <c r="V10" s="263"/>
      <c r="W10" s="263"/>
      <c r="X10" s="263"/>
      <c r="Y10" s="263"/>
      <c r="Z10" s="263"/>
      <c r="AA10" s="263"/>
    </row>
    <row r="11" spans="1:27" ht="22.5" customHeight="1">
      <c r="A11" s="263"/>
      <c r="B11" s="263"/>
      <c r="C11" s="263"/>
      <c r="D11" s="263"/>
      <c r="E11" s="264"/>
      <c r="F11" s="263"/>
      <c r="G11" s="263"/>
      <c r="H11" s="263"/>
      <c r="I11" s="263"/>
      <c r="J11" s="263"/>
      <c r="K11" s="263"/>
      <c r="M11" s="263"/>
      <c r="N11" s="263"/>
      <c r="O11" s="263"/>
      <c r="P11" s="263"/>
      <c r="Q11" s="263"/>
      <c r="R11" s="263"/>
      <c r="S11" s="263"/>
      <c r="T11" s="263"/>
      <c r="U11" s="263"/>
      <c r="V11" s="263"/>
      <c r="W11" s="263"/>
      <c r="X11" s="263"/>
      <c r="Y11" s="263"/>
      <c r="Z11" s="263"/>
      <c r="AA11" s="263"/>
    </row>
    <row r="12" spans="1:26" ht="22.5" customHeight="1">
      <c r="A12" s="263"/>
      <c r="B12" s="263"/>
      <c r="C12" s="263"/>
      <c r="D12" s="263"/>
      <c r="E12" s="263"/>
      <c r="F12" s="263"/>
      <c r="G12" s="263"/>
      <c r="H12" s="263"/>
      <c r="I12" s="263"/>
      <c r="J12" s="263"/>
      <c r="K12" s="263"/>
      <c r="M12" s="263"/>
      <c r="N12" s="263"/>
      <c r="O12" s="263"/>
      <c r="P12" s="263"/>
      <c r="Q12" s="263"/>
      <c r="R12" s="263"/>
      <c r="S12" s="263"/>
      <c r="T12" s="263"/>
      <c r="U12" s="263"/>
      <c r="V12" s="263"/>
      <c r="W12" s="263"/>
      <c r="X12" s="263"/>
      <c r="Y12" s="263"/>
      <c r="Z12" s="263"/>
    </row>
    <row r="13" spans="1:26" ht="22.5" customHeight="1">
      <c r="A13" s="263"/>
      <c r="B13" s="263"/>
      <c r="C13" s="263"/>
      <c r="D13" s="263"/>
      <c r="E13" s="263"/>
      <c r="F13" s="263"/>
      <c r="G13" s="263"/>
      <c r="H13" s="263"/>
      <c r="I13" s="263"/>
      <c r="J13" s="263"/>
      <c r="K13" s="263"/>
      <c r="M13" s="263"/>
      <c r="N13" s="263"/>
      <c r="O13" s="263"/>
      <c r="P13" s="263"/>
      <c r="Q13" s="263"/>
      <c r="R13" s="263"/>
      <c r="S13" s="263"/>
      <c r="T13" s="263"/>
      <c r="U13" s="263"/>
      <c r="V13" s="263"/>
      <c r="W13" s="263"/>
      <c r="X13" s="263"/>
      <c r="Y13" s="263"/>
      <c r="Z13" s="263"/>
    </row>
    <row r="14" spans="1:25" ht="22.5" customHeight="1">
      <c r="A14" s="263"/>
      <c r="B14" s="263"/>
      <c r="C14" s="263"/>
      <c r="D14" s="263"/>
      <c r="E14" s="263"/>
      <c r="I14" s="263"/>
      <c r="J14" s="263"/>
      <c r="K14" s="263"/>
      <c r="M14" s="263"/>
      <c r="N14" s="263"/>
      <c r="O14" s="263"/>
      <c r="P14" s="263"/>
      <c r="Q14" s="263"/>
      <c r="R14" s="263"/>
      <c r="S14" s="263"/>
      <c r="T14" s="263"/>
      <c r="U14" s="263"/>
      <c r="V14" s="263"/>
      <c r="W14" s="263"/>
      <c r="X14" s="263"/>
      <c r="Y14" s="263"/>
    </row>
    <row r="15" spans="1:24" ht="22.5" customHeight="1">
      <c r="A15" s="263"/>
      <c r="B15" s="263"/>
      <c r="C15" s="263"/>
      <c r="D15" s="263"/>
      <c r="E15" s="263"/>
      <c r="N15" s="263"/>
      <c r="O15" s="263"/>
      <c r="P15" s="263"/>
      <c r="Q15" s="263"/>
      <c r="R15" s="263"/>
      <c r="S15" s="263"/>
      <c r="T15" s="263"/>
      <c r="U15" s="263"/>
      <c r="V15" s="263"/>
      <c r="W15" s="263"/>
      <c r="X15" s="263"/>
    </row>
    <row r="16" spans="14:23" ht="22.5" customHeight="1">
      <c r="N16" s="263"/>
      <c r="O16" s="263"/>
      <c r="P16" s="263"/>
      <c r="Q16" s="263"/>
      <c r="R16" s="263"/>
      <c r="S16" s="263"/>
      <c r="T16" s="263"/>
      <c r="U16" s="263"/>
      <c r="V16" s="263"/>
      <c r="W16" s="263"/>
    </row>
    <row r="17" spans="14:16" ht="22.5" customHeight="1">
      <c r="N17" s="263"/>
      <c r="O17" s="263"/>
      <c r="P17" s="263"/>
    </row>
    <row r="18" ht="22.5" customHeight="1"/>
  </sheetData>
  <sheetProtection formatCells="0" formatColumns="0" formatRows="0"/>
  <mergeCells count="33">
    <mergeCell ref="A2:Z2"/>
    <mergeCell ref="A3:D3"/>
    <mergeCell ref="Y3:Z3"/>
    <mergeCell ref="A4:C4"/>
    <mergeCell ref="F4:M4"/>
    <mergeCell ref="N4:U4"/>
    <mergeCell ref="W4:Z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5:W6"/>
    <mergeCell ref="X5:X6"/>
    <mergeCell ref="Y5:Y6"/>
    <mergeCell ref="Z5: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1"/>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9"/>
  <sheetViews>
    <sheetView showGridLines="0" showZeros="0" workbookViewId="0" topLeftCell="A1">
      <selection activeCell="R8" sqref="R8"/>
    </sheetView>
  </sheetViews>
  <sheetFormatPr defaultColWidth="9.00390625" defaultRowHeight="14.25"/>
  <cols>
    <col min="1" max="1" width="5.375" style="0" customWidth="1"/>
    <col min="2" max="3" width="6.75390625" style="0" customWidth="1"/>
    <col min="4" max="4" width="18.00390625" style="0" customWidth="1"/>
    <col min="5" max="5" width="12.50390625" style="0" customWidth="1"/>
    <col min="6" max="13" width="9.50390625" style="0" customWidth="1"/>
  </cols>
  <sheetData>
    <row r="1" ht="14.25" customHeight="1">
      <c r="M1" t="s">
        <v>223</v>
      </c>
    </row>
    <row r="2" spans="1:13" ht="33" customHeight="1">
      <c r="A2" s="251" t="s">
        <v>224</v>
      </c>
      <c r="B2" s="251"/>
      <c r="C2" s="251"/>
      <c r="D2" s="251"/>
      <c r="E2" s="251"/>
      <c r="F2" s="251"/>
      <c r="G2" s="251"/>
      <c r="H2" s="251"/>
      <c r="I2" s="251"/>
      <c r="J2" s="251"/>
      <c r="K2" s="251"/>
      <c r="L2" s="251"/>
      <c r="M2" s="251"/>
    </row>
    <row r="3" spans="1:13" ht="43.5" customHeight="1">
      <c r="A3" s="6"/>
      <c r="B3" s="6"/>
      <c r="C3" s="6"/>
      <c r="D3" s="6"/>
      <c r="L3" s="220" t="s">
        <v>77</v>
      </c>
      <c r="M3" s="220"/>
    </row>
    <row r="4" spans="1:13" ht="36.75" customHeight="1">
      <c r="A4" s="216" t="s">
        <v>92</v>
      </c>
      <c r="B4" s="216"/>
      <c r="C4" s="216"/>
      <c r="D4" s="76" t="s">
        <v>93</v>
      </c>
      <c r="E4" s="76" t="s">
        <v>78</v>
      </c>
      <c r="F4" s="76" t="s">
        <v>126</v>
      </c>
      <c r="G4" s="76"/>
      <c r="H4" s="76"/>
      <c r="I4" s="76"/>
      <c r="J4" s="76"/>
      <c r="K4" s="76" t="s">
        <v>130</v>
      </c>
      <c r="L4" s="76"/>
      <c r="M4" s="76"/>
    </row>
    <row r="5" spans="1:13" ht="17.25" customHeight="1">
      <c r="A5" s="76" t="s">
        <v>95</v>
      </c>
      <c r="B5" s="80" t="s">
        <v>96</v>
      </c>
      <c r="C5" s="76" t="s">
        <v>97</v>
      </c>
      <c r="D5" s="76"/>
      <c r="E5" s="76"/>
      <c r="F5" s="76" t="s">
        <v>160</v>
      </c>
      <c r="G5" s="76" t="s">
        <v>161</v>
      </c>
      <c r="H5" s="76" t="s">
        <v>139</v>
      </c>
      <c r="I5" s="76" t="s">
        <v>140</v>
      </c>
      <c r="J5" s="76" t="s">
        <v>141</v>
      </c>
      <c r="K5" s="76" t="s">
        <v>160</v>
      </c>
      <c r="L5" s="76" t="s">
        <v>114</v>
      </c>
      <c r="M5" s="76" t="s">
        <v>162</v>
      </c>
    </row>
    <row r="6" spans="1:13" ht="31.5" customHeight="1">
      <c r="A6" s="76"/>
      <c r="B6" s="80"/>
      <c r="C6" s="76"/>
      <c r="D6" s="76"/>
      <c r="E6" s="76"/>
      <c r="F6" s="76"/>
      <c r="G6" s="76"/>
      <c r="H6" s="76"/>
      <c r="I6" s="76"/>
      <c r="J6" s="76"/>
      <c r="K6" s="76"/>
      <c r="L6" s="76"/>
      <c r="M6" s="76"/>
    </row>
    <row r="7" spans="1:13" ht="48.75" customHeight="1">
      <c r="A7" s="97">
        <v>213</v>
      </c>
      <c r="B7" s="97"/>
      <c r="C7" s="97"/>
      <c r="D7" s="97" t="s">
        <v>98</v>
      </c>
      <c r="E7" s="96">
        <f>E8</f>
        <v>313.68</v>
      </c>
      <c r="F7" s="96">
        <f aca="true" t="shared" si="0" ref="F7:M7">F8</f>
        <v>313.68</v>
      </c>
      <c r="G7" s="96">
        <v>169.04</v>
      </c>
      <c r="H7" s="96">
        <v>44.65</v>
      </c>
      <c r="I7" s="96">
        <v>15.99</v>
      </c>
      <c r="J7" s="96">
        <v>84</v>
      </c>
      <c r="K7" s="96">
        <f t="shared" si="0"/>
        <v>0</v>
      </c>
      <c r="L7" s="96">
        <f t="shared" si="0"/>
        <v>0</v>
      </c>
      <c r="M7" s="96">
        <f t="shared" si="0"/>
        <v>0</v>
      </c>
    </row>
    <row r="8" spans="1:13" ht="48.75" customHeight="1">
      <c r="A8" s="97"/>
      <c r="B8" s="97" t="s">
        <v>99</v>
      </c>
      <c r="C8" s="97"/>
      <c r="D8" s="97" t="s">
        <v>100</v>
      </c>
      <c r="E8" s="96">
        <f>E9+E10</f>
        <v>313.68</v>
      </c>
      <c r="F8" s="96">
        <f aca="true" t="shared" si="1" ref="F8:M8">F9+F10</f>
        <v>313.68</v>
      </c>
      <c r="G8" s="96">
        <v>169.04</v>
      </c>
      <c r="H8" s="96">
        <v>44.65</v>
      </c>
      <c r="I8" s="96">
        <v>15.99</v>
      </c>
      <c r="J8" s="96">
        <v>84</v>
      </c>
      <c r="K8" s="96">
        <f t="shared" si="1"/>
        <v>0</v>
      </c>
      <c r="L8" s="96">
        <f t="shared" si="1"/>
        <v>0</v>
      </c>
      <c r="M8" s="96">
        <f t="shared" si="1"/>
        <v>0</v>
      </c>
    </row>
    <row r="9" spans="1:13" s="28" customFormat="1" ht="48.75" customHeight="1">
      <c r="A9" s="252" t="str">
        <f>'15一般-工资福利(部门预算）'!A9</f>
        <v>213</v>
      </c>
      <c r="B9" s="109" t="str">
        <f>'15一般-工资福利(部门预算）'!B9</f>
        <v>03</v>
      </c>
      <c r="C9" s="109" t="str">
        <f>'15一般-工资福利(部门预算）'!C9</f>
        <v>01</v>
      </c>
      <c r="D9" s="109" t="str">
        <f>'15一般-工资福利(部门预算）'!D9</f>
        <v>行政运行</v>
      </c>
      <c r="E9" s="81">
        <f>F9+K9</f>
        <v>313.68</v>
      </c>
      <c r="F9" s="81">
        <f>SUM(G9:J9)</f>
        <v>313.68</v>
      </c>
      <c r="G9" s="96">
        <v>169.04</v>
      </c>
      <c r="H9" s="96">
        <v>44.65</v>
      </c>
      <c r="I9" s="96">
        <v>15.99</v>
      </c>
      <c r="J9" s="96">
        <v>84</v>
      </c>
      <c r="K9" s="217"/>
      <c r="L9" s="217"/>
      <c r="M9" s="217"/>
    </row>
  </sheetData>
  <sheetProtection formatCells="0" formatColumns="0" formatRows="0"/>
  <mergeCells count="19">
    <mergeCell ref="A2:M2"/>
    <mergeCell ref="A3:D3"/>
    <mergeCell ref="L3:M3"/>
    <mergeCell ref="A4:C4"/>
    <mergeCell ref="F4:J4"/>
    <mergeCell ref="K4:M4"/>
    <mergeCell ref="A5:A6"/>
    <mergeCell ref="B5:B6"/>
    <mergeCell ref="C5:C6"/>
    <mergeCell ref="D4:D6"/>
    <mergeCell ref="E4:E6"/>
    <mergeCell ref="F5:F6"/>
    <mergeCell ref="G5:G6"/>
    <mergeCell ref="H5:H6"/>
    <mergeCell ref="I5:I6"/>
    <mergeCell ref="J5:J6"/>
    <mergeCell ref="K5:K6"/>
    <mergeCell ref="L5:L6"/>
    <mergeCell ref="M5:M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3"/>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tabColor theme="5"/>
    <pageSetUpPr fitToPage="1"/>
  </sheetPr>
  <dimension ref="A1:Y12"/>
  <sheetViews>
    <sheetView showGridLines="0" showZeros="0" workbookViewId="0" topLeftCell="A1">
      <selection activeCell="H14" sqref="H14"/>
    </sheetView>
  </sheetViews>
  <sheetFormatPr defaultColWidth="6.75390625" defaultRowHeight="22.5" customHeight="1"/>
  <cols>
    <col min="1" max="1" width="4.75390625" style="239" customWidth="1"/>
    <col min="2" max="3" width="4.00390625" style="239" customWidth="1"/>
    <col min="4" max="4" width="21.875" style="239" customWidth="1"/>
    <col min="5" max="5" width="8.625" style="239" customWidth="1"/>
    <col min="6" max="13" width="7.25390625" style="239" customWidth="1"/>
    <col min="14" max="14" width="7.00390625" style="239" customWidth="1"/>
    <col min="15" max="23" width="7.25390625" style="239" customWidth="1"/>
    <col min="24" max="24" width="6.875" style="239" customWidth="1"/>
    <col min="25" max="25" width="7.25390625" style="239" customWidth="1"/>
    <col min="26" max="16384" width="6.75390625" style="239" customWidth="1"/>
  </cols>
  <sheetData>
    <row r="1" spans="2:25" ht="22.5" customHeight="1">
      <c r="B1" s="240"/>
      <c r="C1" s="240"/>
      <c r="D1" s="240"/>
      <c r="E1" s="240"/>
      <c r="F1" s="240"/>
      <c r="G1" s="240"/>
      <c r="H1" s="240"/>
      <c r="I1" s="240"/>
      <c r="J1" s="240"/>
      <c r="K1" s="240"/>
      <c r="L1" s="240"/>
      <c r="M1" s="240"/>
      <c r="N1" s="240"/>
      <c r="O1" s="240"/>
      <c r="P1" s="240"/>
      <c r="Q1" s="240"/>
      <c r="W1" s="249" t="s">
        <v>225</v>
      </c>
      <c r="X1" s="249"/>
      <c r="Y1" s="249"/>
    </row>
    <row r="2" spans="1:25" ht="22.5" customHeight="1">
      <c r="A2" s="241" t="s">
        <v>226</v>
      </c>
      <c r="B2" s="241"/>
      <c r="C2" s="241"/>
      <c r="D2" s="241"/>
      <c r="E2" s="241"/>
      <c r="F2" s="241"/>
      <c r="G2" s="241"/>
      <c r="H2" s="241"/>
      <c r="I2" s="241"/>
      <c r="J2" s="241"/>
      <c r="K2" s="241"/>
      <c r="L2" s="241"/>
      <c r="M2" s="241"/>
      <c r="N2" s="241"/>
      <c r="O2" s="241"/>
      <c r="P2" s="241"/>
      <c r="Q2" s="241"/>
      <c r="R2" s="241"/>
      <c r="S2" s="241"/>
      <c r="T2" s="241"/>
      <c r="U2" s="241"/>
      <c r="V2" s="241"/>
      <c r="W2" s="241"/>
      <c r="X2" s="241"/>
      <c r="Y2" s="241"/>
    </row>
    <row r="3" spans="1:25" ht="61.5" customHeight="1">
      <c r="A3" s="6"/>
      <c r="B3" s="6"/>
      <c r="C3" s="6"/>
      <c r="D3" s="6"/>
      <c r="E3" s="242"/>
      <c r="F3" s="242"/>
      <c r="G3" s="242"/>
      <c r="H3" s="242"/>
      <c r="I3" s="242"/>
      <c r="J3" s="242"/>
      <c r="K3" s="242"/>
      <c r="L3" s="242"/>
      <c r="M3" s="242"/>
      <c r="N3" s="242"/>
      <c r="O3" s="242"/>
      <c r="P3" s="242"/>
      <c r="Q3" s="242"/>
      <c r="W3" s="250" t="s">
        <v>77</v>
      </c>
      <c r="X3" s="250"/>
      <c r="Y3" s="250"/>
    </row>
    <row r="4" spans="1:25" ht="36" customHeight="1">
      <c r="A4" s="243" t="s">
        <v>92</v>
      </c>
      <c r="B4" s="243"/>
      <c r="C4" s="243"/>
      <c r="D4" s="244" t="s">
        <v>93</v>
      </c>
      <c r="E4" s="244" t="s">
        <v>165</v>
      </c>
      <c r="F4" s="244" t="s">
        <v>166</v>
      </c>
      <c r="G4" s="244" t="s">
        <v>167</v>
      </c>
      <c r="H4" s="244" t="s">
        <v>168</v>
      </c>
      <c r="I4" s="244" t="s">
        <v>169</v>
      </c>
      <c r="J4" s="244" t="s">
        <v>170</v>
      </c>
      <c r="K4" s="244" t="s">
        <v>171</v>
      </c>
      <c r="L4" s="244" t="s">
        <v>172</v>
      </c>
      <c r="M4" s="244" t="s">
        <v>173</v>
      </c>
      <c r="N4" s="244" t="s">
        <v>174</v>
      </c>
      <c r="O4" s="244" t="s">
        <v>175</v>
      </c>
      <c r="P4" s="244" t="s">
        <v>176</v>
      </c>
      <c r="Q4" s="244" t="s">
        <v>177</v>
      </c>
      <c r="R4" s="244" t="s">
        <v>178</v>
      </c>
      <c r="S4" s="244" t="s">
        <v>179</v>
      </c>
      <c r="T4" s="244" t="s">
        <v>180</v>
      </c>
      <c r="U4" s="244" t="s">
        <v>181</v>
      </c>
      <c r="V4" s="244" t="s">
        <v>182</v>
      </c>
      <c r="W4" s="244" t="s">
        <v>183</v>
      </c>
      <c r="X4" s="244" t="s">
        <v>184</v>
      </c>
      <c r="Y4" s="244" t="s">
        <v>185</v>
      </c>
    </row>
    <row r="5" spans="1:25" ht="22.5" customHeight="1">
      <c r="A5" s="244" t="s">
        <v>95</v>
      </c>
      <c r="B5" s="244" t="s">
        <v>96</v>
      </c>
      <c r="C5" s="244" t="s">
        <v>97</v>
      </c>
      <c r="D5" s="244"/>
      <c r="E5" s="244"/>
      <c r="F5" s="244"/>
      <c r="G5" s="244"/>
      <c r="H5" s="244"/>
      <c r="I5" s="244"/>
      <c r="J5" s="244"/>
      <c r="K5" s="244"/>
      <c r="L5" s="244"/>
      <c r="M5" s="244"/>
      <c r="N5" s="244"/>
      <c r="O5" s="244"/>
      <c r="P5" s="244"/>
      <c r="Q5" s="244"/>
      <c r="R5" s="244"/>
      <c r="S5" s="244"/>
      <c r="T5" s="244"/>
      <c r="U5" s="244"/>
      <c r="V5" s="244"/>
      <c r="W5" s="244"/>
      <c r="X5" s="244"/>
      <c r="Y5" s="244"/>
    </row>
    <row r="6" spans="1:25" ht="22.5" customHeight="1">
      <c r="A6" s="244"/>
      <c r="B6" s="244"/>
      <c r="C6" s="244"/>
      <c r="D6" s="244"/>
      <c r="E6" s="244"/>
      <c r="F6" s="244"/>
      <c r="G6" s="244"/>
      <c r="H6" s="244"/>
      <c r="I6" s="244"/>
      <c r="J6" s="244"/>
      <c r="K6" s="244"/>
      <c r="L6" s="244"/>
      <c r="M6" s="244"/>
      <c r="N6" s="244"/>
      <c r="O6" s="244"/>
      <c r="P6" s="244"/>
      <c r="Q6" s="244"/>
      <c r="R6" s="244"/>
      <c r="S6" s="244"/>
      <c r="T6" s="244"/>
      <c r="U6" s="244"/>
      <c r="V6" s="244"/>
      <c r="W6" s="244"/>
      <c r="X6" s="244"/>
      <c r="Y6" s="244"/>
    </row>
    <row r="7" spans="1:25" ht="51" customHeight="1">
      <c r="A7" s="97">
        <v>213</v>
      </c>
      <c r="B7" s="97"/>
      <c r="C7" s="97"/>
      <c r="D7" s="97" t="s">
        <v>98</v>
      </c>
      <c r="E7" s="96">
        <f>SUM(F7:Y7)</f>
        <v>29.519999999999996</v>
      </c>
      <c r="F7" s="96">
        <v>1.94</v>
      </c>
      <c r="G7" s="96">
        <v>0.43</v>
      </c>
      <c r="H7" s="96">
        <v>0.33</v>
      </c>
      <c r="I7" s="96">
        <v>1.3</v>
      </c>
      <c r="J7" s="96">
        <v>2.16</v>
      </c>
      <c r="K7" s="96">
        <v>1.51</v>
      </c>
      <c r="L7" s="96">
        <v>2.59</v>
      </c>
      <c r="M7" s="96"/>
      <c r="N7" s="96">
        <v>0.43</v>
      </c>
      <c r="O7" s="96"/>
      <c r="P7" s="96">
        <v>0.76</v>
      </c>
      <c r="Q7" s="96">
        <v>1.08</v>
      </c>
      <c r="R7" s="96"/>
      <c r="S7" s="96"/>
      <c r="T7" s="96"/>
      <c r="U7" s="96">
        <v>16.56</v>
      </c>
      <c r="V7" s="96"/>
      <c r="W7" s="96"/>
      <c r="X7" s="96"/>
      <c r="Y7" s="96">
        <v>0.43</v>
      </c>
    </row>
    <row r="8" spans="1:25" ht="51" customHeight="1">
      <c r="A8" s="97"/>
      <c r="B8" s="97" t="s">
        <v>99</v>
      </c>
      <c r="C8" s="97"/>
      <c r="D8" s="97" t="s">
        <v>100</v>
      </c>
      <c r="E8" s="96">
        <f>SUM(F8:Y8)</f>
        <v>29.519999999999996</v>
      </c>
      <c r="F8" s="96">
        <v>1.94</v>
      </c>
      <c r="G8" s="96">
        <v>0.43</v>
      </c>
      <c r="H8" s="96">
        <v>0.33</v>
      </c>
      <c r="I8" s="96">
        <v>1.3</v>
      </c>
      <c r="J8" s="96">
        <v>2.16</v>
      </c>
      <c r="K8" s="96">
        <v>1.51</v>
      </c>
      <c r="L8" s="96">
        <v>2.59</v>
      </c>
      <c r="M8" s="96"/>
      <c r="N8" s="96">
        <v>0.43</v>
      </c>
      <c r="O8" s="96"/>
      <c r="P8" s="96">
        <v>0.76</v>
      </c>
      <c r="Q8" s="96">
        <v>1.08</v>
      </c>
      <c r="R8" s="96"/>
      <c r="S8" s="96"/>
      <c r="T8" s="96"/>
      <c r="U8" s="96">
        <v>16.56</v>
      </c>
      <c r="V8" s="96"/>
      <c r="W8" s="96"/>
      <c r="X8" s="96"/>
      <c r="Y8" s="96">
        <v>0.43</v>
      </c>
    </row>
    <row r="9" spans="1:25" s="238" customFormat="1" ht="51" customHeight="1">
      <c r="A9" s="245" t="str">
        <f>'15一般-工资福利(部门预算）'!A9</f>
        <v>213</v>
      </c>
      <c r="B9" s="246" t="str">
        <f>'15一般-工资福利(部门预算）'!B9</f>
        <v>03</v>
      </c>
      <c r="C9" s="246" t="str">
        <f>'15一般-工资福利(部门预算）'!C9</f>
        <v>01</v>
      </c>
      <c r="D9" s="246" t="str">
        <f>'15一般-工资福利(部门预算）'!D9</f>
        <v>行政运行</v>
      </c>
      <c r="E9" s="96">
        <f>SUM(F9:Y9)</f>
        <v>29.519999999999996</v>
      </c>
      <c r="F9" s="96">
        <v>1.94</v>
      </c>
      <c r="G9" s="96">
        <v>0.43</v>
      </c>
      <c r="H9" s="96">
        <v>0.33</v>
      </c>
      <c r="I9" s="96">
        <v>1.3</v>
      </c>
      <c r="J9" s="96">
        <v>2.16</v>
      </c>
      <c r="K9" s="96">
        <v>1.51</v>
      </c>
      <c r="L9" s="96">
        <v>2.59</v>
      </c>
      <c r="M9" s="96"/>
      <c r="N9" s="96">
        <v>0.43</v>
      </c>
      <c r="O9" s="96"/>
      <c r="P9" s="96">
        <v>0.76</v>
      </c>
      <c r="Q9" s="96">
        <v>1.08</v>
      </c>
      <c r="R9" s="96"/>
      <c r="S9" s="96"/>
      <c r="T9" s="96"/>
      <c r="U9" s="96">
        <v>16.56</v>
      </c>
      <c r="V9" s="96"/>
      <c r="W9" s="96"/>
      <c r="X9" s="96"/>
      <c r="Y9" s="96">
        <v>0.43</v>
      </c>
    </row>
    <row r="10" spans="1:25" ht="28.5" customHeight="1">
      <c r="A10" s="247"/>
      <c r="B10" s="238"/>
      <c r="C10" s="238"/>
      <c r="D10" s="238"/>
      <c r="E10" s="238"/>
      <c r="F10" s="238"/>
      <c r="H10" s="238"/>
      <c r="I10" s="238"/>
      <c r="J10" s="238"/>
      <c r="K10" s="238"/>
      <c r="L10" s="238"/>
      <c r="M10" s="238"/>
      <c r="N10" s="238"/>
      <c r="O10" s="238"/>
      <c r="P10" s="238"/>
      <c r="Q10" s="238"/>
      <c r="R10" s="238"/>
      <c r="S10" s="238"/>
      <c r="T10" s="238"/>
      <c r="U10" s="238"/>
      <c r="V10" s="238"/>
      <c r="W10" s="238"/>
      <c r="X10" s="238"/>
      <c r="Y10" s="238"/>
    </row>
    <row r="11" spans="10:18" ht="22.5" customHeight="1">
      <c r="J11" s="238"/>
      <c r="K11" s="238"/>
      <c r="L11" s="238"/>
      <c r="R11" s="238"/>
    </row>
    <row r="12" spans="12:19" ht="22.5" customHeight="1">
      <c r="L12" s="248"/>
      <c r="M12" s="248"/>
      <c r="N12" s="248"/>
      <c r="O12" s="248"/>
      <c r="P12" s="248"/>
      <c r="Q12" s="248"/>
      <c r="R12" s="248"/>
      <c r="S12" s="248"/>
    </row>
  </sheetData>
  <sheetProtection formatCells="0" formatColumns="0" formatRows="0"/>
  <mergeCells count="30">
    <mergeCell ref="W1:Y1"/>
    <mergeCell ref="A2:Y2"/>
    <mergeCell ref="A3:D3"/>
    <mergeCell ref="W3:Y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5"/>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S9"/>
  <sheetViews>
    <sheetView showGridLines="0" showZeros="0" workbookViewId="0" topLeftCell="A1">
      <selection activeCell="L16" sqref="L16"/>
    </sheetView>
  </sheetViews>
  <sheetFormatPr defaultColWidth="9.00390625" defaultRowHeight="14.25"/>
  <cols>
    <col min="1" max="3" width="5.75390625" style="0" customWidth="1"/>
    <col min="4" max="4" width="17.50390625" style="0" customWidth="1"/>
    <col min="5" max="5" width="12.75390625" style="0" customWidth="1"/>
    <col min="6" max="6" width="10.625" style="0" customWidth="1"/>
    <col min="17" max="17" width="11.50390625" style="0" customWidth="1"/>
  </cols>
  <sheetData>
    <row r="1" ht="14.25" customHeight="1">
      <c r="S1" t="s">
        <v>227</v>
      </c>
    </row>
    <row r="2" spans="1:19" ht="33.75" customHeight="1">
      <c r="A2" s="71" t="s">
        <v>228</v>
      </c>
      <c r="B2" s="71"/>
      <c r="C2" s="71"/>
      <c r="D2" s="71"/>
      <c r="E2" s="71"/>
      <c r="F2" s="71"/>
      <c r="G2" s="71"/>
      <c r="H2" s="71"/>
      <c r="I2" s="71"/>
      <c r="J2" s="71"/>
      <c r="K2" s="71"/>
      <c r="L2" s="71"/>
      <c r="M2" s="71"/>
      <c r="N2" s="71"/>
      <c r="O2" s="71"/>
      <c r="P2" s="71"/>
      <c r="Q2" s="71"/>
      <c r="R2" s="71"/>
      <c r="S2" s="71"/>
    </row>
    <row r="3" spans="1:19" ht="66" customHeight="1">
      <c r="A3" s="6"/>
      <c r="B3" s="6"/>
      <c r="C3" s="6"/>
      <c r="D3" s="6"/>
      <c r="R3" s="220" t="s">
        <v>77</v>
      </c>
      <c r="S3" s="220"/>
    </row>
    <row r="4" spans="1:19" ht="39" customHeight="1">
      <c r="A4" s="237" t="s">
        <v>92</v>
      </c>
      <c r="B4" s="237"/>
      <c r="C4" s="237"/>
      <c r="D4" s="76" t="s">
        <v>93</v>
      </c>
      <c r="E4" s="75" t="s">
        <v>165</v>
      </c>
      <c r="F4" s="76" t="s">
        <v>127</v>
      </c>
      <c r="G4" s="76"/>
      <c r="H4" s="76"/>
      <c r="I4" s="76"/>
      <c r="J4" s="76"/>
      <c r="K4" s="76"/>
      <c r="L4" s="76"/>
      <c r="M4" s="76"/>
      <c r="N4" s="76"/>
      <c r="O4" s="76"/>
      <c r="P4" s="76"/>
      <c r="Q4" s="76" t="s">
        <v>130</v>
      </c>
      <c r="R4" s="76"/>
      <c r="S4" s="76"/>
    </row>
    <row r="5" spans="1:19" ht="14.25" customHeight="1">
      <c r="A5" s="237"/>
      <c r="B5" s="237"/>
      <c r="C5" s="237"/>
      <c r="D5" s="76"/>
      <c r="E5" s="77"/>
      <c r="F5" s="76" t="s">
        <v>87</v>
      </c>
      <c r="G5" s="76" t="s">
        <v>188</v>
      </c>
      <c r="H5" s="76" t="s">
        <v>175</v>
      </c>
      <c r="I5" s="76" t="s">
        <v>176</v>
      </c>
      <c r="J5" s="76" t="s">
        <v>189</v>
      </c>
      <c r="K5" s="76" t="s">
        <v>190</v>
      </c>
      <c r="L5" s="76" t="s">
        <v>177</v>
      </c>
      <c r="M5" s="76" t="s">
        <v>191</v>
      </c>
      <c r="N5" s="76" t="s">
        <v>180</v>
      </c>
      <c r="O5" s="76" t="s">
        <v>192</v>
      </c>
      <c r="P5" s="76" t="s">
        <v>193</v>
      </c>
      <c r="Q5" s="76" t="s">
        <v>87</v>
      </c>
      <c r="R5" s="76" t="s">
        <v>194</v>
      </c>
      <c r="S5" s="76" t="s">
        <v>162</v>
      </c>
    </row>
    <row r="6" spans="1:19" ht="42.75" customHeight="1">
      <c r="A6" s="76" t="s">
        <v>95</v>
      </c>
      <c r="B6" s="76" t="s">
        <v>96</v>
      </c>
      <c r="C6" s="76" t="s">
        <v>97</v>
      </c>
      <c r="D6" s="76"/>
      <c r="E6" s="78"/>
      <c r="F6" s="76"/>
      <c r="G6" s="76"/>
      <c r="H6" s="76"/>
      <c r="I6" s="76"/>
      <c r="J6" s="76"/>
      <c r="K6" s="76"/>
      <c r="L6" s="76"/>
      <c r="M6" s="76"/>
      <c r="N6" s="76"/>
      <c r="O6" s="76"/>
      <c r="P6" s="76"/>
      <c r="Q6" s="76"/>
      <c r="R6" s="76"/>
      <c r="S6" s="76"/>
    </row>
    <row r="7" spans="1:19" ht="42.75" customHeight="1">
      <c r="A7" s="97">
        <v>213</v>
      </c>
      <c r="B7" s="97"/>
      <c r="C7" s="97"/>
      <c r="D7" s="97" t="s">
        <v>98</v>
      </c>
      <c r="E7" s="96">
        <f>E8</f>
        <v>29.519999999999996</v>
      </c>
      <c r="F7" s="96">
        <f>SUM(G7:P7)</f>
        <v>95.23000000000002</v>
      </c>
      <c r="G7" s="96">
        <v>89.11</v>
      </c>
      <c r="H7" s="96">
        <f aca="true" t="shared" si="0" ref="H7:S7">H8</f>
        <v>0</v>
      </c>
      <c r="I7" s="96">
        <f t="shared" si="0"/>
        <v>0.76</v>
      </c>
      <c r="J7" s="96">
        <f t="shared" si="0"/>
        <v>0</v>
      </c>
      <c r="K7" s="96">
        <f t="shared" si="0"/>
        <v>0</v>
      </c>
      <c r="L7" s="96">
        <v>4.5</v>
      </c>
      <c r="M7" s="96">
        <f t="shared" si="0"/>
        <v>0</v>
      </c>
      <c r="N7" s="96">
        <f t="shared" si="0"/>
        <v>0</v>
      </c>
      <c r="O7" s="96">
        <f t="shared" si="0"/>
        <v>0.43</v>
      </c>
      <c r="P7" s="96">
        <f t="shared" si="0"/>
        <v>0.43</v>
      </c>
      <c r="Q7" s="96">
        <f t="shared" si="0"/>
        <v>0</v>
      </c>
      <c r="R7" s="96">
        <f t="shared" si="0"/>
        <v>0</v>
      </c>
      <c r="S7" s="96">
        <f t="shared" si="0"/>
        <v>0</v>
      </c>
    </row>
    <row r="8" spans="1:19" ht="42.75" customHeight="1">
      <c r="A8" s="97"/>
      <c r="B8" s="97" t="s">
        <v>99</v>
      </c>
      <c r="C8" s="97"/>
      <c r="D8" s="97" t="s">
        <v>100</v>
      </c>
      <c r="E8" s="96">
        <f>E9+E10</f>
        <v>29.519999999999996</v>
      </c>
      <c r="F8" s="96">
        <f aca="true" t="shared" si="1" ref="F8:S8">F9+F10</f>
        <v>29.519999999999996</v>
      </c>
      <c r="G8" s="96">
        <v>89.11</v>
      </c>
      <c r="H8" s="96">
        <f t="shared" si="1"/>
        <v>0</v>
      </c>
      <c r="I8" s="96">
        <f t="shared" si="1"/>
        <v>0.76</v>
      </c>
      <c r="J8" s="96">
        <f t="shared" si="1"/>
        <v>0</v>
      </c>
      <c r="K8" s="96">
        <f t="shared" si="1"/>
        <v>0</v>
      </c>
      <c r="L8" s="96">
        <v>4.5</v>
      </c>
      <c r="M8" s="96">
        <f t="shared" si="1"/>
        <v>0</v>
      </c>
      <c r="N8" s="96">
        <f t="shared" si="1"/>
        <v>0</v>
      </c>
      <c r="O8" s="96">
        <f t="shared" si="1"/>
        <v>0.43</v>
      </c>
      <c r="P8" s="96">
        <f t="shared" si="1"/>
        <v>0.43</v>
      </c>
      <c r="Q8" s="96">
        <f t="shared" si="1"/>
        <v>0</v>
      </c>
      <c r="R8" s="96">
        <f t="shared" si="1"/>
        <v>0</v>
      </c>
      <c r="S8" s="96">
        <f t="shared" si="1"/>
        <v>0</v>
      </c>
    </row>
    <row r="9" spans="1:19" s="28" customFormat="1" ht="35.25" customHeight="1">
      <c r="A9" s="109" t="str">
        <f>'15一般-工资福利(部门预算）'!A9</f>
        <v>213</v>
      </c>
      <c r="B9" s="109" t="str">
        <f>'15一般-工资福利(部门预算）'!B9</f>
        <v>03</v>
      </c>
      <c r="C9" s="109" t="str">
        <f>'15一般-工资福利(部门预算）'!C9</f>
        <v>01</v>
      </c>
      <c r="D9" s="109" t="str">
        <f>'15一般-工资福利(部门预算）'!D9</f>
        <v>行政运行</v>
      </c>
      <c r="E9" s="81">
        <f>F9+Q9</f>
        <v>29.519999999999996</v>
      </c>
      <c r="F9" s="81">
        <f>'17一般-商品和服务（部门预算）'!E9</f>
        <v>29.519999999999996</v>
      </c>
      <c r="G9" s="96">
        <v>89.11</v>
      </c>
      <c r="H9" s="217">
        <f>'17一般-商品和服务（部门预算）'!O9</f>
        <v>0</v>
      </c>
      <c r="I9" s="81">
        <f>'17一般-商品和服务（部门预算）'!P9</f>
        <v>0.76</v>
      </c>
      <c r="J9" s="81"/>
      <c r="K9" s="81"/>
      <c r="L9" s="96">
        <v>4.5</v>
      </c>
      <c r="M9" s="81">
        <f>'17一般-商品和服务（部门预算）'!M9</f>
        <v>0</v>
      </c>
      <c r="N9" s="81">
        <f>'17一般-商品和服务（部门预算）'!T9</f>
        <v>0</v>
      </c>
      <c r="O9" s="81">
        <f>'17一般-商品和服务（部门预算）'!N9</f>
        <v>0.43</v>
      </c>
      <c r="P9" s="81">
        <f>'17一般-商品和服务（部门预算）'!Y9+'17一般-商品和服务（部门预算）'!W9+'17一般-商品和服务（部门预算）'!X9</f>
        <v>0.43</v>
      </c>
      <c r="Q9" s="217">
        <f>'16一般-工资福利(政府预算)'!K9</f>
        <v>0</v>
      </c>
      <c r="R9" s="217"/>
      <c r="S9" s="217"/>
    </row>
  </sheetData>
  <sheetProtection formatCells="0" formatColumns="0" formatRows="0"/>
  <mergeCells count="22">
    <mergeCell ref="A2:S2"/>
    <mergeCell ref="A3:D3"/>
    <mergeCell ref="R3:S3"/>
    <mergeCell ref="F4:P4"/>
    <mergeCell ref="Q4:S4"/>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A4:C5"/>
  </mergeCells>
  <printOptions horizontalCentered="1"/>
  <pageMargins left="0.7480314960629921" right="0.35433070866141736" top="0.7874015748031497" bottom="0.3937007874015748" header="0.3937007874015748" footer="0.3937007874015748"/>
  <pageSetup fitToHeight="1" fitToWidth="1" horizontalDpi="1200" verticalDpi="1200" orientation="landscape" paperSize="9" scale="71"/>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R20"/>
  <sheetViews>
    <sheetView showGridLines="0" showZeros="0" workbookViewId="0" topLeftCell="A1">
      <selection activeCell="A7" sqref="A7:D8"/>
    </sheetView>
  </sheetViews>
  <sheetFormatPr defaultColWidth="6.875" defaultRowHeight="22.5" customHeight="1"/>
  <cols>
    <col min="1" max="3" width="4.00390625" style="222" customWidth="1"/>
    <col min="4" max="4" width="30.125" style="222" customWidth="1"/>
    <col min="5" max="5" width="11.375" style="222" customWidth="1"/>
    <col min="6" max="11" width="10.375" style="222" customWidth="1"/>
    <col min="12" max="245" width="6.75390625" style="222" customWidth="1"/>
    <col min="246" max="251" width="6.75390625" style="223" customWidth="1"/>
    <col min="252" max="16384" width="6.875" style="224" customWidth="1"/>
  </cols>
  <sheetData>
    <row r="1" spans="11:252" ht="22.5" customHeight="1">
      <c r="K1" s="222" t="s">
        <v>229</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row>
    <row r="2" spans="1:252" ht="22.5" customHeight="1">
      <c r="A2" s="225" t="s">
        <v>230</v>
      </c>
      <c r="B2" s="225"/>
      <c r="C2" s="225"/>
      <c r="D2" s="225"/>
      <c r="E2" s="225"/>
      <c r="F2" s="225"/>
      <c r="G2" s="225"/>
      <c r="H2" s="225"/>
      <c r="I2" s="225"/>
      <c r="J2" s="225"/>
      <c r="K2" s="225"/>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row>
    <row r="3" spans="1:252" ht="22.5" customHeight="1">
      <c r="A3" s="6"/>
      <c r="B3" s="6"/>
      <c r="C3" s="6"/>
      <c r="D3" s="6"/>
      <c r="G3" s="226"/>
      <c r="I3" s="234" t="s">
        <v>77</v>
      </c>
      <c r="J3" s="234"/>
      <c r="K3" s="234"/>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row>
    <row r="4" spans="1:252" ht="23.25" customHeight="1">
      <c r="A4" s="227" t="s">
        <v>92</v>
      </c>
      <c r="B4" s="227"/>
      <c r="C4" s="227"/>
      <c r="D4" s="228" t="s">
        <v>93</v>
      </c>
      <c r="E4" s="228" t="s">
        <v>165</v>
      </c>
      <c r="F4" s="229" t="s">
        <v>197</v>
      </c>
      <c r="G4" s="228" t="s">
        <v>198</v>
      </c>
      <c r="H4" s="228" t="s">
        <v>199</v>
      </c>
      <c r="I4" s="228" t="s">
        <v>200</v>
      </c>
      <c r="J4" s="228" t="s">
        <v>201</v>
      </c>
      <c r="K4" s="228" t="s">
        <v>185</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row>
    <row r="5" spans="1:252" ht="22.5" customHeight="1">
      <c r="A5" s="228" t="s">
        <v>95</v>
      </c>
      <c r="B5" s="228" t="s">
        <v>96</v>
      </c>
      <c r="C5" s="228" t="s">
        <v>97</v>
      </c>
      <c r="D5" s="228"/>
      <c r="E5" s="228"/>
      <c r="F5" s="229"/>
      <c r="G5" s="228"/>
      <c r="H5" s="228"/>
      <c r="I5" s="228"/>
      <c r="J5" s="228"/>
      <c r="K5" s="228"/>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row>
    <row r="6" spans="1:252" ht="22.5" customHeight="1">
      <c r="A6" s="228"/>
      <c r="B6" s="228"/>
      <c r="C6" s="228"/>
      <c r="D6" s="228"/>
      <c r="E6" s="228"/>
      <c r="F6" s="229"/>
      <c r="G6" s="228"/>
      <c r="H6" s="228"/>
      <c r="I6" s="228"/>
      <c r="J6" s="228"/>
      <c r="K6" s="228"/>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row>
    <row r="7" spans="1:12" ht="22.5" customHeight="1">
      <c r="A7" s="97"/>
      <c r="B7" s="97"/>
      <c r="C7" s="97"/>
      <c r="D7" s="97"/>
      <c r="E7" s="96">
        <f>E8</f>
        <v>0</v>
      </c>
      <c r="F7" s="96">
        <f aca="true" t="shared" si="0" ref="F7:K7">F8</f>
        <v>0</v>
      </c>
      <c r="G7" s="96">
        <f t="shared" si="0"/>
        <v>0</v>
      </c>
      <c r="H7" s="96">
        <f t="shared" si="0"/>
        <v>0</v>
      </c>
      <c r="I7" s="96">
        <f t="shared" si="0"/>
        <v>0</v>
      </c>
      <c r="J7" s="96">
        <f t="shared" si="0"/>
        <v>0</v>
      </c>
      <c r="K7" s="96">
        <f t="shared" si="0"/>
        <v>0</v>
      </c>
      <c r="L7" s="226"/>
    </row>
    <row r="8" spans="1:12" ht="22.5" customHeight="1">
      <c r="A8" s="97"/>
      <c r="B8" s="97"/>
      <c r="C8" s="97"/>
      <c r="D8" s="97"/>
      <c r="E8" s="96">
        <f>E9+E10</f>
        <v>0</v>
      </c>
      <c r="F8" s="96">
        <f aca="true" t="shared" si="1" ref="F8:K8">F9+F10</f>
        <v>0</v>
      </c>
      <c r="G8" s="96">
        <f t="shared" si="1"/>
        <v>0</v>
      </c>
      <c r="H8" s="96">
        <f t="shared" si="1"/>
        <v>0</v>
      </c>
      <c r="I8" s="96">
        <f t="shared" si="1"/>
        <v>0</v>
      </c>
      <c r="J8" s="96">
        <f t="shared" si="1"/>
        <v>0</v>
      </c>
      <c r="K8" s="96">
        <f t="shared" si="1"/>
        <v>0</v>
      </c>
      <c r="L8" s="226"/>
    </row>
    <row r="9" spans="1:252" s="221" customFormat="1" ht="22.5" customHeight="1">
      <c r="A9" s="230"/>
      <c r="B9" s="230"/>
      <c r="C9" s="230"/>
      <c r="D9" s="230"/>
      <c r="E9" s="231">
        <f>SUM(F9:K9)</f>
        <v>0</v>
      </c>
      <c r="F9" s="232"/>
      <c r="G9" s="233"/>
      <c r="H9" s="233"/>
      <c r="I9" s="233"/>
      <c r="J9" s="233"/>
      <c r="K9" s="61"/>
      <c r="L9" s="235"/>
      <c r="M9" s="226"/>
      <c r="N9" s="226"/>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row>
    <row r="10" spans="1:252" ht="26.25" customHeight="1">
      <c r="A10" s="226"/>
      <c r="B10" s="226"/>
      <c r="C10" s="226"/>
      <c r="D10" s="22" t="s">
        <v>202</v>
      </c>
      <c r="E10" s="226"/>
      <c r="F10" s="226"/>
      <c r="G10" s="226"/>
      <c r="H10" s="226"/>
      <c r="I10" s="226"/>
      <c r="J10" s="226"/>
      <c r="K10" s="226"/>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row>
    <row r="11" spans="7:252" ht="22.5" customHeight="1">
      <c r="G11" s="226"/>
      <c r="L11" s="236"/>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row>
    <row r="12" spans="12:252" ht="22.5" customHeight="1">
      <c r="L12" s="236"/>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row>
    <row r="13" spans="12:252" ht="22.5" customHeight="1">
      <c r="L13" s="236"/>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row>
    <row r="14" spans="12:252" ht="22.5" customHeight="1">
      <c r="L14" s="236"/>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row>
    <row r="15" spans="12:252" ht="22.5" customHeight="1">
      <c r="L15" s="236"/>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row>
    <row r="16" spans="12:252" ht="22.5" customHeight="1">
      <c r="L16" s="23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row>
    <row r="17" spans="12:252" ht="22.5" customHeight="1">
      <c r="L17" s="236"/>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ht="22.5" customHeight="1">
      <c r="A18"/>
      <c r="B18"/>
      <c r="C18"/>
      <c r="D18"/>
      <c r="E18"/>
      <c r="F18"/>
      <c r="G18"/>
      <c r="H18"/>
      <c r="I18"/>
      <c r="J18"/>
      <c r="K18"/>
      <c r="L18" s="236"/>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ht="22.5" customHeight="1">
      <c r="A19"/>
      <c r="B19"/>
      <c r="C19"/>
      <c r="D19"/>
      <c r="E19"/>
      <c r="F19"/>
      <c r="G19"/>
      <c r="H19"/>
      <c r="I19"/>
      <c r="J19"/>
      <c r="K19"/>
      <c r="L19" s="236"/>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ht="22.5" customHeight="1">
      <c r="A20"/>
      <c r="B20"/>
      <c r="C20"/>
      <c r="D20"/>
      <c r="E20"/>
      <c r="F20"/>
      <c r="G20"/>
      <c r="H20"/>
      <c r="I20"/>
      <c r="J20"/>
      <c r="K20"/>
      <c r="L20" s="236"/>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sheetData>
  <sheetProtection formatCells="0" formatColumns="0" formatRows="0"/>
  <mergeCells count="15">
    <mergeCell ref="A2:K2"/>
    <mergeCell ref="A3:D3"/>
    <mergeCell ref="I3:K3"/>
    <mergeCell ref="A4:C4"/>
    <mergeCell ref="A5:A6"/>
    <mergeCell ref="B5:B6"/>
    <mergeCell ref="C5:C6"/>
    <mergeCell ref="D4:D6"/>
    <mergeCell ref="E4:E6"/>
    <mergeCell ref="F4:F6"/>
    <mergeCell ref="G4:G6"/>
    <mergeCell ref="H4:H6"/>
    <mergeCell ref="I4:I6"/>
    <mergeCell ref="J4:J6"/>
    <mergeCell ref="K4: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6"/>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S6"/>
  <sheetViews>
    <sheetView showGridLines="0" showZeros="0" workbookViewId="0" topLeftCell="A1">
      <selection activeCell="O8" sqref="O8"/>
    </sheetView>
  </sheetViews>
  <sheetFormatPr defaultColWidth="6.875" defaultRowHeight="22.5" customHeight="1"/>
  <cols>
    <col min="1" max="11" width="9.875" style="439" customWidth="1"/>
    <col min="12" max="253" width="6.75390625" style="439" customWidth="1"/>
    <col min="254" max="16384" width="6.875" style="440" customWidth="1"/>
  </cols>
  <sheetData>
    <row r="1" spans="1:253" ht="22.5" customHeight="1">
      <c r="A1" s="441"/>
      <c r="B1" s="441"/>
      <c r="C1" s="441"/>
      <c r="D1" s="441"/>
      <c r="E1" s="441"/>
      <c r="F1" s="441"/>
      <c r="G1" s="441"/>
      <c r="H1" s="441"/>
      <c r="K1" s="452" t="s">
        <v>76</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442"/>
      <c r="B2" s="442"/>
      <c r="C2" s="442"/>
      <c r="D2" s="442"/>
      <c r="E2" s="442"/>
      <c r="F2" s="442"/>
      <c r="G2" s="442"/>
      <c r="H2" s="442"/>
      <c r="I2" s="442"/>
      <c r="J2" s="442"/>
      <c r="K2" s="44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57" customHeight="1">
      <c r="A3" s="443"/>
      <c r="B3" s="444"/>
      <c r="C3" s="444"/>
      <c r="D3" s="444"/>
      <c r="E3" s="443"/>
      <c r="F3" s="443"/>
      <c r="G3" s="443"/>
      <c r="H3" s="443"/>
      <c r="J3" s="453" t="s">
        <v>77</v>
      </c>
      <c r="K3" s="45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33" customHeight="1">
      <c r="A4" s="445" t="s">
        <v>78</v>
      </c>
      <c r="B4" s="446" t="s">
        <v>79</v>
      </c>
      <c r="C4" s="446"/>
      <c r="D4" s="446"/>
      <c r="E4" s="447" t="s">
        <v>80</v>
      </c>
      <c r="F4" s="447" t="s">
        <v>81</v>
      </c>
      <c r="G4" s="447" t="s">
        <v>82</v>
      </c>
      <c r="H4" s="447" t="s">
        <v>83</v>
      </c>
      <c r="I4" s="447" t="s">
        <v>84</v>
      </c>
      <c r="J4" s="454" t="s">
        <v>85</v>
      </c>
      <c r="K4" s="455" t="s">
        <v>86</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52.5" customHeight="1">
      <c r="A5" s="447"/>
      <c r="B5" s="447" t="s">
        <v>87</v>
      </c>
      <c r="C5" s="447" t="s">
        <v>88</v>
      </c>
      <c r="D5" s="447" t="s">
        <v>89</v>
      </c>
      <c r="E5" s="447"/>
      <c r="F5" s="447"/>
      <c r="G5" s="447"/>
      <c r="H5" s="447"/>
      <c r="I5" s="447"/>
      <c r="J5" s="447"/>
      <c r="K5" s="456"/>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63" customHeight="1">
      <c r="A6" s="448">
        <f>SUM(C6:K6)</f>
        <v>418.2</v>
      </c>
      <c r="B6" s="449">
        <f>SUM(C6:D6)</f>
        <v>418.2</v>
      </c>
      <c r="C6" s="450">
        <v>268.2</v>
      </c>
      <c r="D6" s="448">
        <v>150</v>
      </c>
      <c r="E6" s="448"/>
      <c r="F6" s="448">
        <f>'12财政拨款收支总表'!B9</f>
        <v>0</v>
      </c>
      <c r="G6" s="451"/>
      <c r="H6" s="451"/>
      <c r="I6" s="451"/>
      <c r="J6" s="451"/>
      <c r="K6" s="457"/>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row>
  </sheetData>
  <sheetProtection formatCells="0" formatColumns="0" formatRows="0"/>
  <mergeCells count="11">
    <mergeCell ref="A2:K2"/>
    <mergeCell ref="J3:K3"/>
    <mergeCell ref="B4:D4"/>
    <mergeCell ref="A4:A5"/>
    <mergeCell ref="E4:E5"/>
    <mergeCell ref="F4:F5"/>
    <mergeCell ref="G4:G5"/>
    <mergeCell ref="H4:H5"/>
    <mergeCell ref="I4:I5"/>
    <mergeCell ref="J4:J5"/>
    <mergeCell ref="K4:K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10"/>
  <sheetViews>
    <sheetView showGridLines="0" showZeros="0" workbookViewId="0" topLeftCell="A1">
      <selection activeCell="F10" sqref="A10:F10"/>
    </sheetView>
  </sheetViews>
  <sheetFormatPr defaultColWidth="9.00390625" defaultRowHeight="14.25"/>
  <cols>
    <col min="1" max="3" width="5.875" style="0" customWidth="1"/>
    <col min="4" max="4" width="14.875" style="0" customWidth="1"/>
    <col min="5" max="5" width="10.375" style="0" customWidth="1"/>
  </cols>
  <sheetData>
    <row r="1" ht="14.25" customHeight="1">
      <c r="J1" t="s">
        <v>231</v>
      </c>
    </row>
    <row r="2" spans="1:10" ht="31.5" customHeight="1">
      <c r="A2" s="71" t="s">
        <v>232</v>
      </c>
      <c r="B2" s="71"/>
      <c r="C2" s="71"/>
      <c r="D2" s="71"/>
      <c r="E2" s="71"/>
      <c r="F2" s="71"/>
      <c r="G2" s="71"/>
      <c r="H2" s="71"/>
      <c r="I2" s="71"/>
      <c r="J2" s="71"/>
    </row>
    <row r="3" spans="1:10" ht="27.75" customHeight="1">
      <c r="A3" s="6"/>
      <c r="B3" s="6"/>
      <c r="C3" s="6"/>
      <c r="D3" s="6"/>
      <c r="I3" s="220" t="s">
        <v>77</v>
      </c>
      <c r="J3" s="220"/>
    </row>
    <row r="4" spans="1:10" ht="33" customHeight="1">
      <c r="A4" s="216" t="s">
        <v>92</v>
      </c>
      <c r="B4" s="216"/>
      <c r="C4" s="216"/>
      <c r="D4" s="76" t="s">
        <v>93</v>
      </c>
      <c r="E4" s="76" t="s">
        <v>116</v>
      </c>
      <c r="F4" s="76"/>
      <c r="G4" s="76"/>
      <c r="H4" s="76"/>
      <c r="I4" s="76"/>
      <c r="J4" s="76"/>
    </row>
    <row r="5" spans="1:10" ht="14.25" customHeight="1">
      <c r="A5" s="76" t="s">
        <v>95</v>
      </c>
      <c r="B5" s="76" t="s">
        <v>96</v>
      </c>
      <c r="C5" s="76" t="s">
        <v>97</v>
      </c>
      <c r="D5" s="76"/>
      <c r="E5" s="76" t="s">
        <v>87</v>
      </c>
      <c r="F5" s="76" t="s">
        <v>205</v>
      </c>
      <c r="G5" s="76" t="s">
        <v>201</v>
      </c>
      <c r="H5" s="76" t="s">
        <v>206</v>
      </c>
      <c r="I5" s="76" t="s">
        <v>197</v>
      </c>
      <c r="J5" s="76" t="s">
        <v>207</v>
      </c>
    </row>
    <row r="6" spans="1:10" ht="32.25" customHeight="1">
      <c r="A6" s="76"/>
      <c r="B6" s="76"/>
      <c r="C6" s="76"/>
      <c r="D6" s="76"/>
      <c r="E6" s="76"/>
      <c r="F6" s="76"/>
      <c r="G6" s="76"/>
      <c r="H6" s="76"/>
      <c r="I6" s="76"/>
      <c r="J6" s="76"/>
    </row>
    <row r="7" spans="1:10" ht="32.25" customHeight="1">
      <c r="A7" s="97"/>
      <c r="B7" s="97"/>
      <c r="C7" s="97"/>
      <c r="D7" s="97"/>
      <c r="E7" s="96">
        <f>E8</f>
        <v>0</v>
      </c>
      <c r="F7" s="96">
        <f>F8</f>
        <v>0</v>
      </c>
      <c r="G7" s="96">
        <f>G8</f>
        <v>0</v>
      </c>
      <c r="H7" s="96">
        <f>H8</f>
        <v>0</v>
      </c>
      <c r="I7" s="96">
        <f>I8</f>
        <v>0</v>
      </c>
      <c r="J7" s="76"/>
    </row>
    <row r="8" spans="1:10" ht="32.25" customHeight="1">
      <c r="A8" s="97"/>
      <c r="B8" s="97"/>
      <c r="C8" s="97"/>
      <c r="D8" s="97"/>
      <c r="E8" s="96">
        <f>E9+E10</f>
        <v>0</v>
      </c>
      <c r="F8" s="96">
        <f>F9+F10</f>
        <v>0</v>
      </c>
      <c r="G8" s="96">
        <f>G9+G10</f>
        <v>0</v>
      </c>
      <c r="H8" s="96">
        <f>H9+H10</f>
        <v>0</v>
      </c>
      <c r="I8" s="96">
        <f>I9+I10</f>
        <v>0</v>
      </c>
      <c r="J8" s="76"/>
    </row>
    <row r="9" spans="1:10" s="28" customFormat="1" ht="24.75" customHeight="1">
      <c r="A9" s="109"/>
      <c r="B9" s="109"/>
      <c r="C9" s="109"/>
      <c r="D9" s="109"/>
      <c r="E9" s="217">
        <f>'19一般-个人和家庭（部门预算）'!E9</f>
        <v>0</v>
      </c>
      <c r="F9" s="218">
        <f>E9-SUM(G9:J9)</f>
        <v>0</v>
      </c>
      <c r="G9" s="219">
        <f>'19一般-个人和家庭（部门预算）'!J9</f>
        <v>0</v>
      </c>
      <c r="H9" s="219"/>
      <c r="I9" s="219">
        <f>'19一般-个人和家庭（部门预算）'!F9+'19一般-个人和家庭（部门预算）'!G9</f>
        <v>0</v>
      </c>
      <c r="J9" s="219">
        <f>'19一般-个人和家庭（部门预算）'!K9</f>
        <v>0</v>
      </c>
    </row>
    <row r="10" ht="14.25">
      <c r="D10" s="22" t="s">
        <v>208</v>
      </c>
    </row>
  </sheetData>
  <sheetProtection formatCells="0" formatColumns="0" formatRows="0"/>
  <mergeCells count="15">
    <mergeCell ref="A2:J2"/>
    <mergeCell ref="A3:D3"/>
    <mergeCell ref="I3:J3"/>
    <mergeCell ref="A4:C4"/>
    <mergeCell ref="E4:J4"/>
    <mergeCell ref="A5:A6"/>
    <mergeCell ref="B5:B6"/>
    <mergeCell ref="C5:C6"/>
    <mergeCell ref="D4:D6"/>
    <mergeCell ref="E5:E6"/>
    <mergeCell ref="F5:F6"/>
    <mergeCell ref="G5:G6"/>
    <mergeCell ref="H5:H6"/>
    <mergeCell ref="I5:I6"/>
    <mergeCell ref="J5:J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T18"/>
  <sheetViews>
    <sheetView showGridLines="0" showZeros="0" workbookViewId="0" topLeftCell="A1">
      <selection activeCell="H12" sqref="H12"/>
    </sheetView>
  </sheetViews>
  <sheetFormatPr defaultColWidth="6.875" defaultRowHeight="12.75" customHeight="1"/>
  <cols>
    <col min="1" max="3" width="8.75390625" style="185" customWidth="1"/>
    <col min="4" max="4" width="15.875" style="185" customWidth="1"/>
    <col min="5" max="5" width="18.625" style="185" customWidth="1"/>
    <col min="6" max="7" width="11.125" style="185" customWidth="1"/>
    <col min="8" max="16" width="10.125" style="185" customWidth="1"/>
    <col min="17" max="16384" width="6.875" style="185" customWidth="1"/>
  </cols>
  <sheetData>
    <row r="1" spans="1:254" ht="22.5" customHeight="1">
      <c r="A1" s="186"/>
      <c r="B1" s="186"/>
      <c r="C1" s="186"/>
      <c r="D1" s="186"/>
      <c r="E1" s="186"/>
      <c r="F1" s="186"/>
      <c r="G1" s="186"/>
      <c r="H1" s="186"/>
      <c r="I1" s="186"/>
      <c r="J1" s="186"/>
      <c r="K1" s="186"/>
      <c r="L1" s="186"/>
      <c r="M1" s="204"/>
      <c r="N1" s="205"/>
      <c r="P1" s="206" t="s">
        <v>233</v>
      </c>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row>
    <row r="2" spans="1:254" ht="22.5" customHeight="1">
      <c r="A2" s="187" t="s">
        <v>234</v>
      </c>
      <c r="B2" s="187"/>
      <c r="C2" s="187"/>
      <c r="D2" s="187"/>
      <c r="E2" s="187"/>
      <c r="F2" s="187"/>
      <c r="G2" s="187"/>
      <c r="H2" s="187"/>
      <c r="I2" s="187"/>
      <c r="J2" s="187"/>
      <c r="K2" s="187"/>
      <c r="L2" s="187"/>
      <c r="M2" s="187"/>
      <c r="N2" s="187"/>
      <c r="O2" s="187"/>
      <c r="P2" s="187"/>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row>
    <row r="3" spans="1:254" ht="61.5" customHeight="1">
      <c r="A3" s="6"/>
      <c r="B3" s="6"/>
      <c r="C3" s="6"/>
      <c r="D3" s="6"/>
      <c r="E3" s="6"/>
      <c r="F3" s="6"/>
      <c r="G3" s="6"/>
      <c r="H3" s="188"/>
      <c r="I3" s="188"/>
      <c r="J3" s="207"/>
      <c r="K3" s="208"/>
      <c r="L3" s="208"/>
      <c r="M3" s="204"/>
      <c r="N3" s="209"/>
      <c r="P3" s="210" t="s">
        <v>77</v>
      </c>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row>
    <row r="4" spans="1:254" ht="40.5" customHeight="1">
      <c r="A4" s="189" t="s">
        <v>92</v>
      </c>
      <c r="B4" s="190"/>
      <c r="C4" s="191"/>
      <c r="D4" s="192" t="s">
        <v>93</v>
      </c>
      <c r="E4" s="193" t="s">
        <v>235</v>
      </c>
      <c r="F4" s="192" t="s">
        <v>94</v>
      </c>
      <c r="G4" s="194" t="s">
        <v>79</v>
      </c>
      <c r="H4" s="194"/>
      <c r="I4" s="194"/>
      <c r="J4" s="211" t="s">
        <v>80</v>
      </c>
      <c r="K4" s="211" t="s">
        <v>81</v>
      </c>
      <c r="L4" s="211" t="s">
        <v>82</v>
      </c>
      <c r="M4" s="211" t="s">
        <v>83</v>
      </c>
      <c r="N4" s="211" t="s">
        <v>84</v>
      </c>
      <c r="O4" s="211" t="s">
        <v>85</v>
      </c>
      <c r="P4" s="211" t="s">
        <v>86</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row>
    <row r="5" spans="1:254" ht="58.5" customHeight="1">
      <c r="A5" s="195" t="s">
        <v>95</v>
      </c>
      <c r="B5" s="154" t="s">
        <v>96</v>
      </c>
      <c r="C5" s="154" t="s">
        <v>97</v>
      </c>
      <c r="D5" s="192"/>
      <c r="E5" s="193"/>
      <c r="F5" s="192"/>
      <c r="G5" s="196" t="s">
        <v>87</v>
      </c>
      <c r="H5" s="196" t="s">
        <v>88</v>
      </c>
      <c r="I5" s="196" t="s">
        <v>89</v>
      </c>
      <c r="J5" s="196"/>
      <c r="K5" s="196">
        <v>6</v>
      </c>
      <c r="L5" s="196">
        <v>7</v>
      </c>
      <c r="M5" s="196">
        <v>8</v>
      </c>
      <c r="N5" s="196">
        <v>9</v>
      </c>
      <c r="O5" s="196">
        <v>10</v>
      </c>
      <c r="P5" s="196">
        <v>11</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row>
    <row r="6" spans="1:254" ht="66.75" customHeight="1">
      <c r="A6" s="197">
        <v>213</v>
      </c>
      <c r="B6" s="198" t="s">
        <v>99</v>
      </c>
      <c r="C6" s="199">
        <v>99</v>
      </c>
      <c r="D6" s="200" t="s">
        <v>105</v>
      </c>
      <c r="E6" s="14" t="s">
        <v>236</v>
      </c>
      <c r="F6" s="201">
        <f>G6</f>
        <v>75</v>
      </c>
      <c r="G6" s="201">
        <f>H6</f>
        <v>75</v>
      </c>
      <c r="H6" s="202">
        <v>75</v>
      </c>
      <c r="I6" s="212"/>
      <c r="J6" s="212"/>
      <c r="K6" s="213"/>
      <c r="L6" s="213"/>
      <c r="M6" s="213"/>
      <c r="N6" s="212"/>
      <c r="O6" s="214"/>
      <c r="P6" s="212"/>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row>
    <row r="7" spans="1:254" ht="22.5" customHeight="1">
      <c r="A7"/>
      <c r="B7"/>
      <c r="C7"/>
      <c r="D7"/>
      <c r="E7" s="22"/>
      <c r="F7"/>
      <c r="G7" s="203"/>
      <c r="H7" s="203"/>
      <c r="I7" s="215"/>
      <c r="J7" s="203"/>
      <c r="K7" s="203"/>
      <c r="L7" s="203"/>
      <c r="M7" s="203"/>
      <c r="N7" s="203"/>
      <c r="O7" s="203"/>
      <c r="P7" s="203"/>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row>
    <row r="8" spans="1:254" ht="22.5" customHeight="1">
      <c r="A8" s="203"/>
      <c r="B8" s="203"/>
      <c r="C8" s="203"/>
      <c r="D8" s="203"/>
      <c r="E8" s="203"/>
      <c r="F8" s="203"/>
      <c r="G8" s="203"/>
      <c r="H8" s="203"/>
      <c r="I8" s="203"/>
      <c r="J8" s="203"/>
      <c r="K8" s="203"/>
      <c r="L8" s="203"/>
      <c r="M8" s="203"/>
      <c r="N8" s="203"/>
      <c r="O8" s="203"/>
      <c r="P8" s="203"/>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row>
    <row r="9" spans="1:254" ht="22.5" customHeight="1">
      <c r="A9" s="203"/>
      <c r="B9" s="203"/>
      <c r="C9" s="203"/>
      <c r="D9" s="203"/>
      <c r="E9" s="203"/>
      <c r="F9" s="204"/>
      <c r="G9" s="203"/>
      <c r="H9" s="204"/>
      <c r="I9" s="203"/>
      <c r="J9" s="203"/>
      <c r="K9" s="203"/>
      <c r="L9" s="203"/>
      <c r="M9" s="203"/>
      <c r="N9" s="203"/>
      <c r="O9" s="203"/>
      <c r="P9" s="203"/>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row>
    <row r="10" spans="1:254" ht="22.5" customHeight="1">
      <c r="A10" s="203"/>
      <c r="B10" s="203"/>
      <c r="C10" s="203"/>
      <c r="D10" s="203"/>
      <c r="E10" s="203"/>
      <c r="F10" s="203"/>
      <c r="G10" s="203"/>
      <c r="H10" s="203"/>
      <c r="I10" s="203"/>
      <c r="J10" s="203"/>
      <c r="K10" s="203"/>
      <c r="L10" s="203"/>
      <c r="M10" s="203"/>
      <c r="N10" s="203"/>
      <c r="O10" s="203"/>
      <c r="P10" s="203"/>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row>
    <row r="11" spans="1:254" ht="22.5" customHeight="1">
      <c r="A11" s="203"/>
      <c r="B11" s="203"/>
      <c r="C11" s="203"/>
      <c r="D11" s="203"/>
      <c r="E11" s="203"/>
      <c r="F11" s="203"/>
      <c r="G11" s="203"/>
      <c r="H11" s="203"/>
      <c r="I11" s="203"/>
      <c r="J11" s="203"/>
      <c r="K11" s="203"/>
      <c r="L11" s="203"/>
      <c r="M11" s="203"/>
      <c r="N11" s="203"/>
      <c r="O11" s="203"/>
      <c r="P11" s="204"/>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row>
    <row r="12" spans="1:254" ht="22.5" customHeight="1">
      <c r="A12" s="203"/>
      <c r="B12" s="203"/>
      <c r="C12" s="203"/>
      <c r="D12" s="203"/>
      <c r="E12" s="203"/>
      <c r="F12" s="204"/>
      <c r="G12" s="204"/>
      <c r="H12" s="203"/>
      <c r="I12" s="203"/>
      <c r="J12" s="203"/>
      <c r="K12" s="204"/>
      <c r="L12" s="203"/>
      <c r="M12" s="203"/>
      <c r="N12" s="203"/>
      <c r="O12" s="203"/>
      <c r="P12" s="204"/>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row>
    <row r="13" spans="1:254" ht="22.5" customHeight="1">
      <c r="A13" s="203"/>
      <c r="B13" s="203"/>
      <c r="C13" s="203"/>
      <c r="D13" s="203"/>
      <c r="E13" s="203"/>
      <c r="F13" s="204"/>
      <c r="G13" s="204"/>
      <c r="H13" s="204"/>
      <c r="I13" s="203"/>
      <c r="J13" s="204"/>
      <c r="K13" s="204"/>
      <c r="L13" s="203"/>
      <c r="M13" s="203"/>
      <c r="N13" s="204"/>
      <c r="O13" s="203"/>
      <c r="P13" s="204"/>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row>
    <row r="14" spans="1:254" ht="22.5" customHeight="1">
      <c r="A14" s="204"/>
      <c r="B14" s="204"/>
      <c r="C14" s="204"/>
      <c r="D14" s="204"/>
      <c r="E14" s="203"/>
      <c r="F14" s="204"/>
      <c r="G14" s="204"/>
      <c r="H14" s="204"/>
      <c r="I14" s="203"/>
      <c r="J14" s="204"/>
      <c r="K14" s="204"/>
      <c r="L14" s="203"/>
      <c r="M14" s="204"/>
      <c r="N14" s="204"/>
      <c r="O14" s="204"/>
      <c r="P14" s="20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row>
    <row r="15" spans="1:254" ht="22.5" customHeight="1">
      <c r="A15" s="204"/>
      <c r="B15" s="204"/>
      <c r="C15" s="204"/>
      <c r="D15" s="204"/>
      <c r="E15" s="204"/>
      <c r="F15" s="204"/>
      <c r="G15" s="204"/>
      <c r="H15" s="204"/>
      <c r="I15" s="203"/>
      <c r="J15" s="204"/>
      <c r="K15" s="204"/>
      <c r="L15" s="204"/>
      <c r="M15" s="204"/>
      <c r="N15" s="204"/>
      <c r="O15" s="204"/>
      <c r="P15" s="204"/>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row>
    <row r="16" spans="17:254" ht="22.5" customHeight="1">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row>
    <row r="17" spans="17:254" ht="22.5" customHeight="1">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4" ht="22.5" customHeight="1">
      <c r="A18" s="204"/>
      <c r="B18" s="204"/>
      <c r="C18" s="204"/>
      <c r="D18" s="204"/>
      <c r="E18" s="204"/>
      <c r="F18" s="204"/>
      <c r="G18" s="204"/>
      <c r="H18" s="204"/>
      <c r="I18" s="204"/>
      <c r="J18" s="204"/>
      <c r="K18" s="203"/>
      <c r="L18" s="204"/>
      <c r="M18" s="204"/>
      <c r="N18" s="204"/>
      <c r="O18" s="204"/>
      <c r="P18" s="204"/>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row>
  </sheetData>
  <sheetProtection formatCells="0" formatColumns="0" formatRows="0"/>
  <mergeCells count="14">
    <mergeCell ref="A2:P2"/>
    <mergeCell ref="A3:G3"/>
    <mergeCell ref="A4:C4"/>
    <mergeCell ref="G4:I4"/>
    <mergeCell ref="D4:D5"/>
    <mergeCell ref="E4:E5"/>
    <mergeCell ref="F4:F5"/>
    <mergeCell ref="J4:J5"/>
    <mergeCell ref="K4:K5"/>
    <mergeCell ref="L4:L5"/>
    <mergeCell ref="M4:M5"/>
    <mergeCell ref="N4:N5"/>
    <mergeCell ref="O4:O5"/>
    <mergeCell ref="P4:P5"/>
  </mergeCells>
  <printOptions horizontalCentered="1"/>
  <pageMargins left="0" right="0.7479166666666667" top="0.7868055555555555" bottom="0.7868055555555555" header="0.39305555555555555" footer="0.39305555555555555"/>
  <pageSetup fitToHeight="1" fitToWidth="1" horizontalDpi="1200" verticalDpi="1200" orientation="landscape" paperSize="9" scale="74"/>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U15"/>
  <sheetViews>
    <sheetView showGridLines="0" showZeros="0" workbookViewId="0" topLeftCell="A78">
      <selection activeCell="D113" sqref="D113"/>
    </sheetView>
  </sheetViews>
  <sheetFormatPr defaultColWidth="6.875" defaultRowHeight="12.75" customHeight="1"/>
  <cols>
    <col min="1" max="3" width="4.00390625" style="148" customWidth="1"/>
    <col min="4" max="4" width="23.125" style="148" customWidth="1"/>
    <col min="5" max="5" width="8.875" style="148" customWidth="1"/>
    <col min="6" max="6" width="8.125" style="148" customWidth="1"/>
    <col min="7" max="9" width="7.125" style="148" customWidth="1"/>
    <col min="10" max="10" width="7.75390625" style="148" customWidth="1"/>
    <col min="11" max="18" width="7.125" style="148" customWidth="1"/>
    <col min="19" max="20" width="7.25390625" style="148" customWidth="1"/>
    <col min="21" max="16384" width="6.875" style="148" customWidth="1"/>
  </cols>
  <sheetData>
    <row r="1" spans="1:20" ht="24.75" customHeight="1">
      <c r="A1" s="149"/>
      <c r="B1" s="149"/>
      <c r="C1" s="149"/>
      <c r="D1" s="149"/>
      <c r="E1" s="149"/>
      <c r="F1" s="149"/>
      <c r="G1" s="149"/>
      <c r="H1" s="149"/>
      <c r="I1" s="149"/>
      <c r="J1" s="149"/>
      <c r="K1" s="149"/>
      <c r="L1" s="149"/>
      <c r="M1" s="149"/>
      <c r="N1" s="149"/>
      <c r="O1" s="149"/>
      <c r="P1" s="165"/>
      <c r="Q1" s="165"/>
      <c r="R1" s="172"/>
      <c r="S1" s="172"/>
      <c r="T1" s="149" t="s">
        <v>237</v>
      </c>
    </row>
    <row r="2" spans="1:20" ht="24.75" customHeight="1">
      <c r="A2" s="150" t="s">
        <v>238</v>
      </c>
      <c r="B2" s="150"/>
      <c r="C2" s="150"/>
      <c r="D2" s="150"/>
      <c r="E2" s="150"/>
      <c r="F2" s="150"/>
      <c r="G2" s="150"/>
      <c r="H2" s="150"/>
      <c r="I2" s="150"/>
      <c r="J2" s="150"/>
      <c r="K2" s="150"/>
      <c r="L2" s="150"/>
      <c r="M2" s="150"/>
      <c r="N2" s="150"/>
      <c r="O2" s="150"/>
      <c r="P2" s="150"/>
      <c r="Q2" s="150"/>
      <c r="R2" s="150"/>
      <c r="S2" s="150"/>
      <c r="T2" s="150"/>
    </row>
    <row r="3" spans="1:21" ht="24.75" customHeight="1">
      <c r="A3" s="6"/>
      <c r="B3" s="6"/>
      <c r="C3" s="6"/>
      <c r="D3" s="6"/>
      <c r="E3" s="149"/>
      <c r="F3" s="149"/>
      <c r="G3" s="149"/>
      <c r="H3" s="149"/>
      <c r="I3" s="149"/>
      <c r="J3" s="149"/>
      <c r="K3" s="149"/>
      <c r="L3" s="149"/>
      <c r="M3" s="149"/>
      <c r="N3" s="149"/>
      <c r="O3" s="149"/>
      <c r="P3" s="168"/>
      <c r="Q3" s="168"/>
      <c r="R3" s="173"/>
      <c r="S3" s="174" t="s">
        <v>77</v>
      </c>
      <c r="T3" s="174"/>
      <c r="U3" s="175"/>
    </row>
    <row r="4" spans="1:21" ht="24.75" customHeight="1">
      <c r="A4" s="151" t="s">
        <v>92</v>
      </c>
      <c r="B4" s="151"/>
      <c r="C4" s="152"/>
      <c r="D4" s="153" t="s">
        <v>93</v>
      </c>
      <c r="E4" s="154" t="s">
        <v>108</v>
      </c>
      <c r="F4" s="155" t="s">
        <v>109</v>
      </c>
      <c r="G4" s="151"/>
      <c r="H4" s="151"/>
      <c r="I4" s="152"/>
      <c r="J4" s="156" t="s">
        <v>110</v>
      </c>
      <c r="K4" s="169"/>
      <c r="L4" s="169"/>
      <c r="M4" s="169"/>
      <c r="N4" s="169"/>
      <c r="O4" s="169"/>
      <c r="P4" s="169"/>
      <c r="Q4" s="176"/>
      <c r="R4" s="177" t="s">
        <v>111</v>
      </c>
      <c r="S4" s="178" t="s">
        <v>112</v>
      </c>
      <c r="T4" s="178" t="s">
        <v>113</v>
      </c>
      <c r="U4" s="175"/>
    </row>
    <row r="5" spans="1:21" ht="24.75" customHeight="1">
      <c r="A5" s="156" t="s">
        <v>95</v>
      </c>
      <c r="B5" s="153" t="s">
        <v>96</v>
      </c>
      <c r="C5" s="153" t="s">
        <v>97</v>
      </c>
      <c r="D5" s="153"/>
      <c r="E5" s="154"/>
      <c r="F5" s="153" t="s">
        <v>78</v>
      </c>
      <c r="G5" s="153" t="s">
        <v>114</v>
      </c>
      <c r="H5" s="153" t="s">
        <v>115</v>
      </c>
      <c r="I5" s="154" t="s">
        <v>116</v>
      </c>
      <c r="J5" s="170" t="s">
        <v>78</v>
      </c>
      <c r="K5" s="135" t="s">
        <v>117</v>
      </c>
      <c r="L5" s="135" t="s">
        <v>118</v>
      </c>
      <c r="M5" s="135" t="s">
        <v>119</v>
      </c>
      <c r="N5" s="135" t="s">
        <v>120</v>
      </c>
      <c r="O5" s="135" t="s">
        <v>121</v>
      </c>
      <c r="P5" s="135" t="s">
        <v>122</v>
      </c>
      <c r="Q5" s="135" t="s">
        <v>123</v>
      </c>
      <c r="R5" s="179"/>
      <c r="S5" s="178"/>
      <c r="T5" s="178"/>
      <c r="U5" s="175"/>
    </row>
    <row r="6" spans="1:20" ht="30.75" customHeight="1">
      <c r="A6" s="156"/>
      <c r="B6" s="153"/>
      <c r="C6" s="153"/>
      <c r="D6" s="154"/>
      <c r="E6" s="157" t="s">
        <v>94</v>
      </c>
      <c r="F6" s="153"/>
      <c r="G6" s="153"/>
      <c r="H6" s="153"/>
      <c r="I6" s="154"/>
      <c r="J6" s="171"/>
      <c r="K6" s="135"/>
      <c r="L6" s="135"/>
      <c r="M6" s="135"/>
      <c r="N6" s="135"/>
      <c r="O6" s="135"/>
      <c r="P6" s="135"/>
      <c r="Q6" s="135"/>
      <c r="R6" s="180"/>
      <c r="S6" s="178"/>
      <c r="T6" s="178"/>
    </row>
    <row r="7" spans="1:20" ht="33.75" customHeight="1">
      <c r="A7" s="158"/>
      <c r="B7" s="158"/>
      <c r="C7" s="159"/>
      <c r="D7" s="160"/>
      <c r="E7" s="161"/>
      <c r="F7" s="161"/>
      <c r="G7" s="162"/>
      <c r="H7" s="162"/>
      <c r="I7" s="162"/>
      <c r="J7" s="162"/>
      <c r="K7" s="162"/>
      <c r="L7" s="161"/>
      <c r="M7" s="162"/>
      <c r="N7" s="162"/>
      <c r="O7" s="162"/>
      <c r="P7" s="162"/>
      <c r="Q7" s="162"/>
      <c r="R7" s="181"/>
      <c r="S7" s="181"/>
      <c r="T7" s="182"/>
    </row>
    <row r="8" spans="1:20" ht="24.75" customHeight="1">
      <c r="A8" s="163"/>
      <c r="B8" s="163"/>
      <c r="C8" s="163"/>
      <c r="D8" s="125" t="s">
        <v>239</v>
      </c>
      <c r="E8" s="164"/>
      <c r="F8" s="164"/>
      <c r="G8" s="164"/>
      <c r="H8" s="164"/>
      <c r="I8" s="164"/>
      <c r="J8" s="164"/>
      <c r="K8" s="164"/>
      <c r="L8" s="164"/>
      <c r="M8" s="164"/>
      <c r="N8" s="164"/>
      <c r="O8" s="164"/>
      <c r="P8" s="164"/>
      <c r="Q8" s="164"/>
      <c r="R8" s="183"/>
      <c r="S8" s="183"/>
      <c r="T8" s="183"/>
    </row>
    <row r="9" spans="1:20" ht="18.75" customHeight="1">
      <c r="A9" s="163"/>
      <c r="B9" s="163"/>
      <c r="C9" s="163"/>
      <c r="D9" s="125"/>
      <c r="E9" s="164"/>
      <c r="F9" s="165"/>
      <c r="G9" s="164"/>
      <c r="H9" s="164"/>
      <c r="I9" s="164"/>
      <c r="J9" s="164"/>
      <c r="K9" s="164"/>
      <c r="L9" s="164"/>
      <c r="M9" s="164"/>
      <c r="N9" s="164"/>
      <c r="O9" s="164"/>
      <c r="P9" s="164"/>
      <c r="Q9" s="164"/>
      <c r="R9" s="183"/>
      <c r="S9" s="183"/>
      <c r="T9" s="183"/>
    </row>
    <row r="10" spans="1:20" ht="18.75" customHeight="1">
      <c r="A10" s="166"/>
      <c r="B10" s="163"/>
      <c r="C10" s="163"/>
      <c r="D10" s="125"/>
      <c r="E10" s="164"/>
      <c r="F10" s="165"/>
      <c r="G10" s="164"/>
      <c r="H10" s="164"/>
      <c r="I10" s="164"/>
      <c r="J10" s="164"/>
      <c r="K10" s="164"/>
      <c r="L10" s="164"/>
      <c r="M10" s="164"/>
      <c r="N10" s="164"/>
      <c r="O10" s="164"/>
      <c r="P10" s="164"/>
      <c r="Q10" s="164"/>
      <c r="R10" s="183"/>
      <c r="S10" s="183"/>
      <c r="T10" s="183"/>
    </row>
    <row r="11" spans="1:20" ht="18.75" customHeight="1">
      <c r="A11" s="166"/>
      <c r="B11" s="163"/>
      <c r="C11" s="163"/>
      <c r="D11" s="125"/>
      <c r="E11" s="164"/>
      <c r="F11" s="164"/>
      <c r="G11" s="164"/>
      <c r="H11" s="164"/>
      <c r="I11" s="164"/>
      <c r="J11" s="164"/>
      <c r="K11" s="164"/>
      <c r="L11" s="164"/>
      <c r="M11" s="164"/>
      <c r="N11" s="164"/>
      <c r="O11" s="164"/>
      <c r="P11" s="164"/>
      <c r="Q11" s="164"/>
      <c r="R11" s="183"/>
      <c r="S11" s="183"/>
      <c r="T11" s="184"/>
    </row>
    <row r="12" spans="1:20" ht="18.75" customHeight="1">
      <c r="A12" s="166"/>
      <c r="B12" s="166"/>
      <c r="C12" s="163"/>
      <c r="D12" s="125"/>
      <c r="E12" s="164"/>
      <c r="F12" s="164"/>
      <c r="G12" s="164"/>
      <c r="H12" s="164"/>
      <c r="I12" s="164"/>
      <c r="J12" s="164"/>
      <c r="K12" s="164"/>
      <c r="L12" s="164"/>
      <c r="M12" s="164"/>
      <c r="N12" s="164"/>
      <c r="O12" s="164"/>
      <c r="P12" s="164"/>
      <c r="Q12" s="164"/>
      <c r="R12" s="183"/>
      <c r="S12" s="183"/>
      <c r="T12" s="184"/>
    </row>
    <row r="13" spans="1:20" ht="18.75" customHeight="1">
      <c r="A13" s="166"/>
      <c r="B13" s="166"/>
      <c r="C13" s="166"/>
      <c r="D13" s="125"/>
      <c r="E13" s="164"/>
      <c r="F13" s="164"/>
      <c r="G13" s="164"/>
      <c r="H13" s="164"/>
      <c r="I13" s="164"/>
      <c r="J13" s="164"/>
      <c r="K13" s="164"/>
      <c r="L13" s="164"/>
      <c r="M13" s="164"/>
      <c r="N13" s="164"/>
      <c r="O13" s="164"/>
      <c r="P13" s="164"/>
      <c r="Q13" s="164"/>
      <c r="R13" s="183"/>
      <c r="S13" s="183"/>
      <c r="T13" s="184"/>
    </row>
    <row r="14" spans="1:20" ht="18.75" customHeight="1">
      <c r="A14" s="166"/>
      <c r="B14" s="166"/>
      <c r="C14" s="166"/>
      <c r="D14" s="125"/>
      <c r="E14" s="164"/>
      <c r="F14" s="164"/>
      <c r="G14" s="164"/>
      <c r="H14" s="164"/>
      <c r="I14" s="164"/>
      <c r="J14" s="164"/>
      <c r="K14" s="164"/>
      <c r="L14" s="164"/>
      <c r="M14" s="164"/>
      <c r="N14" s="164"/>
      <c r="O14" s="164"/>
      <c r="P14" s="164"/>
      <c r="Q14" s="164"/>
      <c r="R14" s="183"/>
      <c r="S14" s="184"/>
      <c r="T14" s="184"/>
    </row>
    <row r="15" spans="1:20" ht="18.75" customHeight="1">
      <c r="A15" s="166"/>
      <c r="B15" s="166"/>
      <c r="C15" s="166"/>
      <c r="D15" s="167"/>
      <c r="E15" s="164"/>
      <c r="F15" s="165"/>
      <c r="G15" s="165"/>
      <c r="H15" s="165"/>
      <c r="I15" s="165"/>
      <c r="J15" s="165"/>
      <c r="K15" s="165"/>
      <c r="L15" s="165"/>
      <c r="M15" s="165"/>
      <c r="N15" s="165"/>
      <c r="O15" s="164"/>
      <c r="P15" s="164"/>
      <c r="Q15" s="164"/>
      <c r="R15" s="184"/>
      <c r="S15" s="184"/>
      <c r="T15" s="184"/>
    </row>
  </sheetData>
  <sheetProtection formatCells="0" formatColumns="0" formatRows="0"/>
  <mergeCells count="24">
    <mergeCell ref="A2:T2"/>
    <mergeCell ref="A3:D3"/>
    <mergeCell ref="S3:T3"/>
    <mergeCell ref="J4:Q4"/>
    <mergeCell ref="A5:A6"/>
    <mergeCell ref="B5:B6"/>
    <mergeCell ref="C5:C6"/>
    <mergeCell ref="D4:D6"/>
    <mergeCell ref="E4:E5"/>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T8"/>
  <sheetViews>
    <sheetView showGridLines="0" showZeros="0" workbookViewId="0" topLeftCell="A1">
      <selection activeCell="D1" sqref="A1:T16384"/>
    </sheetView>
  </sheetViews>
  <sheetFormatPr defaultColWidth="9.00390625" defaultRowHeight="14.25"/>
  <cols>
    <col min="1" max="1" width="3.875" style="0" customWidth="1"/>
    <col min="2" max="3" width="4.375" style="0" customWidth="1"/>
    <col min="4" max="4" width="15.375" style="0" customWidth="1"/>
    <col min="5" max="5" width="10.625" style="0" customWidth="1"/>
    <col min="6" max="20" width="7.25390625" style="0" customWidth="1"/>
  </cols>
  <sheetData>
    <row r="1" spans="1:20" ht="14.25" customHeight="1">
      <c r="A1" s="70"/>
      <c r="B1" s="70"/>
      <c r="C1" s="70"/>
      <c r="D1" s="70"/>
      <c r="E1" s="70"/>
      <c r="F1" s="70"/>
      <c r="G1" s="70"/>
      <c r="H1" s="70"/>
      <c r="I1" s="70"/>
      <c r="J1" s="70"/>
      <c r="K1" s="70"/>
      <c r="L1" s="70"/>
      <c r="M1" s="70"/>
      <c r="N1" s="70"/>
      <c r="O1" s="70"/>
      <c r="P1" s="70"/>
      <c r="Q1" s="70"/>
      <c r="R1" s="70"/>
      <c r="S1" s="70"/>
      <c r="T1" s="83" t="s">
        <v>240</v>
      </c>
    </row>
    <row r="2" spans="1:20" ht="24.75" customHeight="1">
      <c r="A2" s="71" t="s">
        <v>241</v>
      </c>
      <c r="B2" s="71"/>
      <c r="C2" s="71"/>
      <c r="D2" s="71"/>
      <c r="E2" s="71"/>
      <c r="F2" s="71"/>
      <c r="G2" s="71"/>
      <c r="H2" s="71"/>
      <c r="I2" s="71"/>
      <c r="J2" s="71"/>
      <c r="K2" s="71"/>
      <c r="L2" s="71"/>
      <c r="M2" s="71"/>
      <c r="N2" s="71"/>
      <c r="O2" s="71"/>
      <c r="P2" s="71"/>
      <c r="Q2" s="71"/>
      <c r="R2" s="71"/>
      <c r="S2" s="71"/>
      <c r="T2" s="71"/>
    </row>
    <row r="3" spans="1:20" ht="19.5" customHeight="1">
      <c r="A3" s="6"/>
      <c r="B3" s="6"/>
      <c r="C3" s="6"/>
      <c r="D3" s="6"/>
      <c r="E3" s="70"/>
      <c r="F3" s="70"/>
      <c r="G3" s="70"/>
      <c r="H3" s="70"/>
      <c r="I3" s="70"/>
      <c r="J3" s="70"/>
      <c r="K3" s="70"/>
      <c r="L3" s="70"/>
      <c r="M3" s="70"/>
      <c r="N3" s="70"/>
      <c r="O3" s="70"/>
      <c r="P3" s="70"/>
      <c r="Q3" s="70"/>
      <c r="R3" s="70"/>
      <c r="S3" s="84" t="s">
        <v>77</v>
      </c>
      <c r="T3" s="84"/>
    </row>
    <row r="4" spans="1:20" ht="27.75" customHeight="1">
      <c r="A4" s="72" t="s">
        <v>92</v>
      </c>
      <c r="B4" s="73"/>
      <c r="C4" s="74"/>
      <c r="D4" s="75" t="s">
        <v>93</v>
      </c>
      <c r="E4" s="75" t="s">
        <v>94</v>
      </c>
      <c r="F4" s="76" t="s">
        <v>126</v>
      </c>
      <c r="G4" s="76" t="s">
        <v>127</v>
      </c>
      <c r="H4" s="76" t="s">
        <v>128</v>
      </c>
      <c r="I4" s="76" t="s">
        <v>129</v>
      </c>
      <c r="J4" s="76" t="s">
        <v>130</v>
      </c>
      <c r="K4" s="76" t="s">
        <v>131</v>
      </c>
      <c r="L4" s="76" t="s">
        <v>118</v>
      </c>
      <c r="M4" s="76" t="s">
        <v>132</v>
      </c>
      <c r="N4" s="76" t="s">
        <v>116</v>
      </c>
      <c r="O4" s="76" t="s">
        <v>120</v>
      </c>
      <c r="P4" s="76" t="s">
        <v>119</v>
      </c>
      <c r="Q4" s="76" t="s">
        <v>133</v>
      </c>
      <c r="R4" s="76" t="s">
        <v>134</v>
      </c>
      <c r="S4" s="76" t="s">
        <v>135</v>
      </c>
      <c r="T4" s="76" t="s">
        <v>123</v>
      </c>
    </row>
    <row r="5" spans="1:20" ht="13.5" customHeight="1">
      <c r="A5" s="75" t="s">
        <v>95</v>
      </c>
      <c r="B5" s="75" t="s">
        <v>96</v>
      </c>
      <c r="C5" s="75" t="s">
        <v>97</v>
      </c>
      <c r="D5" s="77"/>
      <c r="E5" s="77"/>
      <c r="F5" s="76"/>
      <c r="G5" s="76"/>
      <c r="H5" s="76"/>
      <c r="I5" s="76"/>
      <c r="J5" s="76"/>
      <c r="K5" s="76"/>
      <c r="L5" s="76"/>
      <c r="M5" s="76"/>
      <c r="N5" s="76"/>
      <c r="O5" s="76"/>
      <c r="P5" s="76"/>
      <c r="Q5" s="76"/>
      <c r="R5" s="76"/>
      <c r="S5" s="76"/>
      <c r="T5" s="76"/>
    </row>
    <row r="6" spans="1:20" ht="18" customHeight="1">
      <c r="A6" s="78"/>
      <c r="B6" s="78"/>
      <c r="C6" s="78"/>
      <c r="D6" s="78"/>
      <c r="E6" s="78"/>
      <c r="F6" s="76"/>
      <c r="G6" s="76"/>
      <c r="H6" s="76"/>
      <c r="I6" s="76"/>
      <c r="J6" s="76"/>
      <c r="K6" s="76"/>
      <c r="L6" s="76"/>
      <c r="M6" s="76"/>
      <c r="N6" s="76"/>
      <c r="O6" s="76"/>
      <c r="P6" s="76"/>
      <c r="Q6" s="76"/>
      <c r="R6" s="76"/>
      <c r="S6" s="76"/>
      <c r="T6" s="76"/>
    </row>
    <row r="7" spans="1:20" s="28" customFormat="1" ht="29.25" customHeight="1">
      <c r="A7" s="109"/>
      <c r="B7" s="109"/>
      <c r="C7" s="109"/>
      <c r="D7" s="80"/>
      <c r="E7" s="147"/>
      <c r="F7" s="82"/>
      <c r="G7" s="82"/>
      <c r="H7" s="82"/>
      <c r="I7" s="82"/>
      <c r="J7" s="82"/>
      <c r="K7" s="82"/>
      <c r="L7" s="82"/>
      <c r="M7" s="82"/>
      <c r="N7" s="82"/>
      <c r="O7" s="82"/>
      <c r="P7" s="82"/>
      <c r="Q7" s="82"/>
      <c r="R7" s="82"/>
      <c r="S7" s="82"/>
      <c r="T7" s="82"/>
    </row>
    <row r="8" ht="14.25">
      <c r="D8" t="s">
        <v>239</v>
      </c>
    </row>
  </sheetData>
  <sheetProtection formatCells="0" formatColumns="0" formatRows="0"/>
  <mergeCells count="24">
    <mergeCell ref="A2:T2"/>
    <mergeCell ref="A3:D3"/>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8"/>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U16"/>
  <sheetViews>
    <sheetView showGridLines="0" showZeros="0" workbookViewId="0" topLeftCell="A1">
      <selection activeCell="E13" sqref="E13:E14"/>
    </sheetView>
  </sheetViews>
  <sheetFormatPr defaultColWidth="6.875" defaultRowHeight="12.75" customHeight="1"/>
  <cols>
    <col min="1" max="3" width="4.00390625" style="111" customWidth="1"/>
    <col min="4" max="4" width="22.50390625" style="111" customWidth="1"/>
    <col min="5" max="6" width="8.50390625" style="111" customWidth="1"/>
    <col min="7" max="9" width="7.25390625" style="111" customWidth="1"/>
    <col min="10" max="10" width="8.50390625" style="111" customWidth="1"/>
    <col min="11" max="18" width="7.25390625" style="111" customWidth="1"/>
    <col min="19" max="20" width="7.75390625" style="111" customWidth="1"/>
    <col min="21" max="16384" width="6.875" style="111" customWidth="1"/>
  </cols>
  <sheetData>
    <row r="1" spans="1:20" ht="24.75" customHeight="1">
      <c r="A1" s="112"/>
      <c r="B1" s="112"/>
      <c r="C1" s="112"/>
      <c r="D1" s="112"/>
      <c r="E1" s="112"/>
      <c r="F1" s="112"/>
      <c r="G1" s="112"/>
      <c r="H1" s="112"/>
      <c r="I1" s="112"/>
      <c r="J1" s="112"/>
      <c r="K1" s="112"/>
      <c r="L1" s="112"/>
      <c r="M1" s="112"/>
      <c r="N1" s="112"/>
      <c r="O1" s="112"/>
      <c r="P1" s="129"/>
      <c r="Q1" s="129"/>
      <c r="R1" s="136"/>
      <c r="S1" s="136"/>
      <c r="T1" s="112" t="s">
        <v>242</v>
      </c>
    </row>
    <row r="2" spans="1:20" ht="24.75" customHeight="1">
      <c r="A2" s="113" t="s">
        <v>243</v>
      </c>
      <c r="B2" s="113"/>
      <c r="C2" s="113"/>
      <c r="D2" s="113"/>
      <c r="E2" s="113"/>
      <c r="F2" s="113"/>
      <c r="G2" s="113"/>
      <c r="H2" s="113"/>
      <c r="I2" s="113"/>
      <c r="J2" s="113"/>
      <c r="K2" s="113"/>
      <c r="L2" s="113"/>
      <c r="M2" s="113"/>
      <c r="N2" s="113"/>
      <c r="O2" s="113"/>
      <c r="P2" s="113"/>
      <c r="Q2" s="113"/>
      <c r="R2" s="113"/>
      <c r="S2" s="113"/>
      <c r="T2" s="113"/>
    </row>
    <row r="3" spans="1:21" ht="24.75" customHeight="1">
      <c r="A3" s="6"/>
      <c r="B3" s="6"/>
      <c r="C3" s="6"/>
      <c r="D3" s="6"/>
      <c r="E3" s="112"/>
      <c r="F3" s="112"/>
      <c r="G3" s="112"/>
      <c r="H3" s="112"/>
      <c r="I3" s="112"/>
      <c r="J3" s="112"/>
      <c r="K3" s="112"/>
      <c r="L3" s="112"/>
      <c r="M3" s="112"/>
      <c r="N3" s="112"/>
      <c r="O3" s="112"/>
      <c r="P3" s="131"/>
      <c r="Q3" s="131"/>
      <c r="R3" s="137"/>
      <c r="S3" s="138" t="s">
        <v>77</v>
      </c>
      <c r="T3" s="138"/>
      <c r="U3" s="139"/>
    </row>
    <row r="4" spans="1:21" ht="24.75" customHeight="1">
      <c r="A4" s="114" t="s">
        <v>92</v>
      </c>
      <c r="B4" s="114"/>
      <c r="C4" s="114"/>
      <c r="D4" s="115" t="s">
        <v>93</v>
      </c>
      <c r="E4" s="115" t="s">
        <v>108</v>
      </c>
      <c r="F4" s="114" t="s">
        <v>109</v>
      </c>
      <c r="G4" s="114"/>
      <c r="H4" s="114"/>
      <c r="I4" s="115"/>
      <c r="J4" s="115" t="s">
        <v>110</v>
      </c>
      <c r="K4" s="132"/>
      <c r="L4" s="132"/>
      <c r="M4" s="132"/>
      <c r="N4" s="132"/>
      <c r="O4" s="132"/>
      <c r="P4" s="132"/>
      <c r="Q4" s="140"/>
      <c r="R4" s="141" t="s">
        <v>111</v>
      </c>
      <c r="S4" s="142" t="s">
        <v>112</v>
      </c>
      <c r="T4" s="142" t="s">
        <v>113</v>
      </c>
      <c r="U4" s="139"/>
    </row>
    <row r="5" spans="1:21" ht="24.75" customHeight="1">
      <c r="A5" s="116" t="s">
        <v>95</v>
      </c>
      <c r="B5" s="116" t="s">
        <v>96</v>
      </c>
      <c r="C5" s="116" t="s">
        <v>97</v>
      </c>
      <c r="D5" s="115"/>
      <c r="E5" s="114"/>
      <c r="F5" s="116" t="s">
        <v>78</v>
      </c>
      <c r="G5" s="116" t="s">
        <v>114</v>
      </c>
      <c r="H5" s="116" t="s">
        <v>115</v>
      </c>
      <c r="I5" s="133" t="s">
        <v>116</v>
      </c>
      <c r="J5" s="134" t="s">
        <v>78</v>
      </c>
      <c r="K5" s="135" t="s">
        <v>117</v>
      </c>
      <c r="L5" s="135" t="s">
        <v>118</v>
      </c>
      <c r="M5" s="135" t="s">
        <v>119</v>
      </c>
      <c r="N5" s="135" t="s">
        <v>120</v>
      </c>
      <c r="O5" s="135" t="s">
        <v>121</v>
      </c>
      <c r="P5" s="135" t="s">
        <v>122</v>
      </c>
      <c r="Q5" s="135" t="s">
        <v>123</v>
      </c>
      <c r="R5" s="142"/>
      <c r="S5" s="142"/>
      <c r="T5" s="142"/>
      <c r="U5" s="139"/>
    </row>
    <row r="6" spans="1:20" ht="30.75" customHeight="1">
      <c r="A6" s="115"/>
      <c r="B6" s="115"/>
      <c r="C6" s="115"/>
      <c r="D6" s="114"/>
      <c r="E6" s="117" t="s">
        <v>94</v>
      </c>
      <c r="F6" s="115"/>
      <c r="G6" s="115"/>
      <c r="H6" s="115"/>
      <c r="I6" s="114"/>
      <c r="J6" s="132"/>
      <c r="K6" s="135"/>
      <c r="L6" s="135"/>
      <c r="M6" s="135"/>
      <c r="N6" s="135"/>
      <c r="O6" s="135"/>
      <c r="P6" s="135"/>
      <c r="Q6" s="135"/>
      <c r="R6" s="142"/>
      <c r="S6" s="142"/>
      <c r="T6" s="142"/>
    </row>
    <row r="7" spans="1:20" s="110" customFormat="1" ht="24.75" customHeight="1">
      <c r="A7" s="118"/>
      <c r="B7" s="118"/>
      <c r="C7" s="119"/>
      <c r="D7" s="120"/>
      <c r="E7" s="121">
        <f>F7+J7+R7+S7+T7</f>
        <v>0</v>
      </c>
      <c r="F7" s="122">
        <f>G7+H7+I7</f>
        <v>0</v>
      </c>
      <c r="G7" s="123"/>
      <c r="H7" s="123"/>
      <c r="I7" s="123"/>
      <c r="J7" s="123"/>
      <c r="K7" s="123"/>
      <c r="L7" s="123"/>
      <c r="M7" s="123"/>
      <c r="N7" s="123"/>
      <c r="O7" s="123"/>
      <c r="P7" s="123"/>
      <c r="Q7" s="123"/>
      <c r="R7" s="143"/>
      <c r="S7" s="143"/>
      <c r="T7" s="144"/>
    </row>
    <row r="8" spans="1:20" ht="27" customHeight="1">
      <c r="A8" s="124"/>
      <c r="B8" s="124"/>
      <c r="C8" s="124"/>
      <c r="D8" s="125" t="s">
        <v>244</v>
      </c>
      <c r="E8" s="126"/>
      <c r="F8" s="126"/>
      <c r="G8" s="126"/>
      <c r="H8" s="126"/>
      <c r="I8" s="126"/>
      <c r="J8" s="126"/>
      <c r="K8" s="126"/>
      <c r="L8" s="126"/>
      <c r="M8" s="126"/>
      <c r="N8" s="126"/>
      <c r="O8" s="126"/>
      <c r="P8" s="126"/>
      <c r="Q8" s="126"/>
      <c r="R8" s="145"/>
      <c r="S8" s="145"/>
      <c r="T8" s="145"/>
    </row>
    <row r="9" spans="1:20" ht="18.75" customHeight="1">
      <c r="A9" s="124"/>
      <c r="B9" s="124"/>
      <c r="C9" s="124"/>
      <c r="D9" s="127"/>
      <c r="E9" s="126"/>
      <c r="F9" s="126"/>
      <c r="G9" s="126"/>
      <c r="H9" s="126"/>
      <c r="I9" s="126"/>
      <c r="J9" s="126"/>
      <c r="K9" s="126"/>
      <c r="L9" s="126"/>
      <c r="M9" s="126"/>
      <c r="N9" s="126"/>
      <c r="O9" s="126"/>
      <c r="P9" s="126"/>
      <c r="Q9" s="126"/>
      <c r="R9" s="145"/>
      <c r="S9" s="145"/>
      <c r="T9" s="145"/>
    </row>
    <row r="10" spans="1:20" ht="18.75" customHeight="1">
      <c r="A10" s="124"/>
      <c r="B10" s="124"/>
      <c r="C10" s="124"/>
      <c r="D10" s="127"/>
      <c r="E10" s="126"/>
      <c r="F10" s="126"/>
      <c r="G10" s="126"/>
      <c r="H10" s="126"/>
      <c r="I10" s="126"/>
      <c r="J10" s="126"/>
      <c r="K10" s="126"/>
      <c r="L10" s="126"/>
      <c r="M10" s="126"/>
      <c r="N10" s="126"/>
      <c r="O10" s="126"/>
      <c r="P10" s="126"/>
      <c r="Q10" s="126"/>
      <c r="R10" s="145"/>
      <c r="S10" s="145"/>
      <c r="T10" s="145"/>
    </row>
    <row r="11" spans="1:20" ht="18.75" customHeight="1">
      <c r="A11" s="124"/>
      <c r="B11" s="124"/>
      <c r="C11" s="124"/>
      <c r="D11" s="127"/>
      <c r="E11" s="126"/>
      <c r="F11" s="126"/>
      <c r="G11" s="126"/>
      <c r="H11" s="126"/>
      <c r="I11" s="126"/>
      <c r="J11" s="126"/>
      <c r="K11" s="126"/>
      <c r="L11" s="126"/>
      <c r="M11" s="126"/>
      <c r="N11" s="126"/>
      <c r="O11" s="126"/>
      <c r="P11" s="126"/>
      <c r="Q11" s="126"/>
      <c r="R11" s="145"/>
      <c r="S11" s="145"/>
      <c r="T11" s="145"/>
    </row>
    <row r="12" spans="1:20" ht="18.75" customHeight="1">
      <c r="A12" s="124"/>
      <c r="B12" s="124"/>
      <c r="C12" s="124"/>
      <c r="D12" s="126"/>
      <c r="E12" s="126"/>
      <c r="F12" s="126"/>
      <c r="G12" s="126"/>
      <c r="H12" s="126"/>
      <c r="I12" s="126"/>
      <c r="J12" s="126"/>
      <c r="K12" s="126"/>
      <c r="L12" s="126"/>
      <c r="M12" s="126"/>
      <c r="N12" s="126"/>
      <c r="O12" s="126"/>
      <c r="P12" s="126"/>
      <c r="Q12" s="126"/>
      <c r="R12" s="145"/>
      <c r="S12" s="145"/>
      <c r="T12" s="146"/>
    </row>
    <row r="13" spans="1:20" ht="18.75" customHeight="1">
      <c r="A13" s="128"/>
      <c r="B13" s="128"/>
      <c r="C13" s="128"/>
      <c r="D13" s="127"/>
      <c r="E13" s="126"/>
      <c r="F13" s="129"/>
      <c r="G13" s="126"/>
      <c r="H13" s="126"/>
      <c r="I13" s="126"/>
      <c r="J13" s="129"/>
      <c r="K13" s="126"/>
      <c r="L13" s="126"/>
      <c r="M13" s="126"/>
      <c r="N13" s="126"/>
      <c r="O13" s="126"/>
      <c r="P13" s="126"/>
      <c r="Q13" s="126"/>
      <c r="R13" s="145"/>
      <c r="S13" s="145"/>
      <c r="T13" s="146"/>
    </row>
    <row r="14" spans="1:20" ht="18.75" customHeight="1">
      <c r="A14" s="128"/>
      <c r="B14" s="128"/>
      <c r="C14" s="128"/>
      <c r="D14" s="130"/>
      <c r="E14" s="126"/>
      <c r="F14" s="129"/>
      <c r="G14" s="129"/>
      <c r="H14" s="129"/>
      <c r="I14" s="129"/>
      <c r="J14" s="129"/>
      <c r="K14" s="129"/>
      <c r="L14" s="126"/>
      <c r="M14" s="126"/>
      <c r="N14" s="126"/>
      <c r="O14" s="126"/>
      <c r="P14" s="126"/>
      <c r="Q14" s="126"/>
      <c r="R14" s="145"/>
      <c r="S14" s="146"/>
      <c r="T14" s="146"/>
    </row>
    <row r="15" spans="1:20" ht="18.75" customHeight="1">
      <c r="A15" s="128"/>
      <c r="B15" s="128"/>
      <c r="C15" s="128"/>
      <c r="D15" s="130"/>
      <c r="E15" s="126"/>
      <c r="F15" s="129"/>
      <c r="G15" s="129"/>
      <c r="H15" s="129"/>
      <c r="I15" s="129"/>
      <c r="J15" s="129"/>
      <c r="K15" s="129"/>
      <c r="L15" s="126"/>
      <c r="M15" s="126"/>
      <c r="N15" s="126"/>
      <c r="O15" s="126"/>
      <c r="P15" s="126"/>
      <c r="Q15" s="126"/>
      <c r="R15" s="146"/>
      <c r="S15" s="146"/>
      <c r="T15" s="146"/>
    </row>
    <row r="16" spans="1:21" ht="12.75" customHeight="1">
      <c r="A16"/>
      <c r="B16"/>
      <c r="C16"/>
      <c r="D16"/>
      <c r="E16"/>
      <c r="F16"/>
      <c r="G16"/>
      <c r="H16"/>
      <c r="I16"/>
      <c r="J16"/>
      <c r="K16" s="110"/>
      <c r="L16" s="110"/>
      <c r="M16"/>
      <c r="N16"/>
      <c r="O16"/>
      <c r="P16"/>
      <c r="Q16"/>
      <c r="R16"/>
      <c r="S16"/>
      <c r="T16"/>
      <c r="U16"/>
    </row>
  </sheetData>
  <sheetProtection formatCells="0" formatColumns="0" formatRows="0"/>
  <mergeCells count="26">
    <mergeCell ref="A2:T2"/>
    <mergeCell ref="A3:D3"/>
    <mergeCell ref="S3:T3"/>
    <mergeCell ref="A4:C4"/>
    <mergeCell ref="F4:I4"/>
    <mergeCell ref="J4:Q4"/>
    <mergeCell ref="A5:A6"/>
    <mergeCell ref="B5:B6"/>
    <mergeCell ref="C5:C6"/>
    <mergeCell ref="D4:D6"/>
    <mergeCell ref="E4:E5"/>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4"/>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T8"/>
  <sheetViews>
    <sheetView showGridLines="0" showZeros="0" workbookViewId="0" topLeftCell="A1">
      <selection activeCell="D1" sqref="A1:T16384"/>
    </sheetView>
  </sheetViews>
  <sheetFormatPr defaultColWidth="9.00390625" defaultRowHeight="14.25"/>
  <cols>
    <col min="1" max="1" width="3.875" style="0" customWidth="1"/>
    <col min="2" max="3" width="4.375" style="0" customWidth="1"/>
    <col min="4" max="4" width="15.375" style="0" customWidth="1"/>
    <col min="5" max="5" width="10.625" style="0" customWidth="1"/>
    <col min="6" max="20" width="7.25390625" style="0" customWidth="1"/>
  </cols>
  <sheetData>
    <row r="1" spans="1:20" ht="14.25" customHeight="1">
      <c r="A1" s="70"/>
      <c r="B1" s="70"/>
      <c r="C1" s="70"/>
      <c r="D1" s="70"/>
      <c r="E1" s="70"/>
      <c r="F1" s="70"/>
      <c r="G1" s="70"/>
      <c r="H1" s="70"/>
      <c r="I1" s="70"/>
      <c r="J1" s="70"/>
      <c r="K1" s="70"/>
      <c r="L1" s="70"/>
      <c r="M1" s="70"/>
      <c r="N1" s="70"/>
      <c r="O1" s="70"/>
      <c r="P1" s="70"/>
      <c r="Q1" s="70"/>
      <c r="R1" s="70"/>
      <c r="S1" s="70"/>
      <c r="T1" s="83" t="s">
        <v>245</v>
      </c>
    </row>
    <row r="2" spans="1:20" ht="24.75" customHeight="1">
      <c r="A2" s="71" t="s">
        <v>246</v>
      </c>
      <c r="B2" s="71"/>
      <c r="C2" s="71"/>
      <c r="D2" s="71"/>
      <c r="E2" s="71"/>
      <c r="F2" s="71"/>
      <c r="G2" s="71"/>
      <c r="H2" s="71"/>
      <c r="I2" s="71"/>
      <c r="J2" s="71"/>
      <c r="K2" s="71"/>
      <c r="L2" s="71"/>
      <c r="M2" s="71"/>
      <c r="N2" s="71"/>
      <c r="O2" s="71"/>
      <c r="P2" s="71"/>
      <c r="Q2" s="71"/>
      <c r="R2" s="71"/>
      <c r="S2" s="71"/>
      <c r="T2" s="71"/>
    </row>
    <row r="3" spans="1:20" ht="52.5" customHeight="1">
      <c r="A3" s="6"/>
      <c r="B3" s="6"/>
      <c r="C3" s="6"/>
      <c r="D3" s="6"/>
      <c r="E3" s="70"/>
      <c r="F3" s="70"/>
      <c r="G3" s="70"/>
      <c r="H3" s="70"/>
      <c r="I3" s="70"/>
      <c r="J3" s="70"/>
      <c r="K3" s="70"/>
      <c r="L3" s="70"/>
      <c r="M3" s="70"/>
      <c r="N3" s="70"/>
      <c r="O3" s="70"/>
      <c r="P3" s="70"/>
      <c r="Q3" s="70"/>
      <c r="R3" s="70"/>
      <c r="S3" s="84" t="s">
        <v>77</v>
      </c>
      <c r="T3" s="84"/>
    </row>
    <row r="4" spans="1:20" ht="42" customHeight="1">
      <c r="A4" s="72" t="s">
        <v>92</v>
      </c>
      <c r="B4" s="73"/>
      <c r="C4" s="74"/>
      <c r="D4" s="75" t="s">
        <v>93</v>
      </c>
      <c r="E4" s="75" t="s">
        <v>94</v>
      </c>
      <c r="F4" s="76" t="s">
        <v>126</v>
      </c>
      <c r="G4" s="76" t="s">
        <v>127</v>
      </c>
      <c r="H4" s="76" t="s">
        <v>128</v>
      </c>
      <c r="I4" s="76" t="s">
        <v>129</v>
      </c>
      <c r="J4" s="76" t="s">
        <v>130</v>
      </c>
      <c r="K4" s="76" t="s">
        <v>131</v>
      </c>
      <c r="L4" s="76" t="s">
        <v>118</v>
      </c>
      <c r="M4" s="76" t="s">
        <v>132</v>
      </c>
      <c r="N4" s="76" t="s">
        <v>116</v>
      </c>
      <c r="O4" s="76" t="s">
        <v>120</v>
      </c>
      <c r="P4" s="76" t="s">
        <v>119</v>
      </c>
      <c r="Q4" s="76" t="s">
        <v>133</v>
      </c>
      <c r="R4" s="76" t="s">
        <v>134</v>
      </c>
      <c r="S4" s="76" t="s">
        <v>135</v>
      </c>
      <c r="T4" s="76" t="s">
        <v>123</v>
      </c>
    </row>
    <row r="5" spans="1:20" ht="13.5" customHeight="1">
      <c r="A5" s="75" t="s">
        <v>95</v>
      </c>
      <c r="B5" s="75" t="s">
        <v>96</v>
      </c>
      <c r="C5" s="75" t="s">
        <v>97</v>
      </c>
      <c r="D5" s="77"/>
      <c r="E5" s="77"/>
      <c r="F5" s="76"/>
      <c r="G5" s="76"/>
      <c r="H5" s="76"/>
      <c r="I5" s="76"/>
      <c r="J5" s="76"/>
      <c r="K5" s="76"/>
      <c r="L5" s="76"/>
      <c r="M5" s="76"/>
      <c r="N5" s="76"/>
      <c r="O5" s="76"/>
      <c r="P5" s="76"/>
      <c r="Q5" s="76"/>
      <c r="R5" s="76"/>
      <c r="S5" s="76"/>
      <c r="T5" s="76"/>
    </row>
    <row r="6" spans="1:20" ht="46.5" customHeight="1">
      <c r="A6" s="78"/>
      <c r="B6" s="78"/>
      <c r="C6" s="78"/>
      <c r="D6" s="78"/>
      <c r="E6" s="78"/>
      <c r="F6" s="76"/>
      <c r="G6" s="76"/>
      <c r="H6" s="76"/>
      <c r="I6" s="76"/>
      <c r="J6" s="76"/>
      <c r="K6" s="76"/>
      <c r="L6" s="76"/>
      <c r="M6" s="76"/>
      <c r="N6" s="76"/>
      <c r="O6" s="76"/>
      <c r="P6" s="76"/>
      <c r="Q6" s="76"/>
      <c r="R6" s="76"/>
      <c r="S6" s="76"/>
      <c r="T6" s="76"/>
    </row>
    <row r="7" spans="1:20" s="28" customFormat="1" ht="66.75" customHeight="1">
      <c r="A7" s="109"/>
      <c r="B7" s="109"/>
      <c r="C7" s="109"/>
      <c r="D7" s="80"/>
      <c r="E7" s="82"/>
      <c r="F7" s="82"/>
      <c r="G7" s="82"/>
      <c r="H7" s="82"/>
      <c r="I7" s="82"/>
      <c r="J7" s="82"/>
      <c r="K7" s="82"/>
      <c r="L7" s="82"/>
      <c r="M7" s="82"/>
      <c r="N7" s="82"/>
      <c r="O7" s="82"/>
      <c r="P7" s="82"/>
      <c r="Q7" s="82"/>
      <c r="R7" s="82"/>
      <c r="S7" s="82"/>
      <c r="T7" s="82"/>
    </row>
    <row r="8" ht="14.25">
      <c r="D8" t="str">
        <f>'24专户（部门预算）'!D8</f>
        <v>我单位无纳入专户管理的非税收入拨款，本表以空表列示。</v>
      </c>
    </row>
  </sheetData>
  <sheetProtection formatCells="0" formatColumns="0" formatRows="0"/>
  <mergeCells count="24">
    <mergeCell ref="A2:T2"/>
    <mergeCell ref="A3:D3"/>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8"/>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T14"/>
  <sheetViews>
    <sheetView showGridLines="0" showZeros="0" tabSelected="1" workbookViewId="0" topLeftCell="A1">
      <selection activeCell="X7" sqref="X7"/>
    </sheetView>
  </sheetViews>
  <sheetFormatPr defaultColWidth="6.875" defaultRowHeight="12.75" customHeight="1"/>
  <cols>
    <col min="1" max="1" width="4.375" style="87" customWidth="1"/>
    <col min="2" max="2" width="4.875" style="87" customWidth="1"/>
    <col min="3" max="3" width="3.625" style="87" customWidth="1"/>
    <col min="4" max="4" width="22.625" style="87" customWidth="1"/>
    <col min="5" max="5" width="9.375" style="87" customWidth="1"/>
    <col min="6" max="6" width="8.625" style="87" customWidth="1"/>
    <col min="7" max="9" width="7.50390625" style="87" customWidth="1"/>
    <col min="10" max="10" width="8.375" style="87" customWidth="1"/>
    <col min="11" max="20" width="7.50390625" style="87" customWidth="1"/>
    <col min="21" max="40" width="6.875" style="87" customWidth="1"/>
    <col min="41" max="41" width="6.625" style="87" customWidth="1"/>
    <col min="42" max="252" width="6.875" style="87" customWidth="1"/>
    <col min="253" max="254" width="6.875" style="88" customWidth="1"/>
    <col min="255" max="16384" width="6.875" style="88" customWidth="1"/>
  </cols>
  <sheetData>
    <row r="1" spans="21:254" ht="27" customHeight="1">
      <c r="U1" s="103" t="s">
        <v>247</v>
      </c>
      <c r="V1" s="88"/>
      <c r="W1" s="88"/>
      <c r="X1" s="88"/>
      <c r="Y1" s="88"/>
      <c r="Z1" s="88"/>
      <c r="AA1" s="88"/>
      <c r="AB1" s="88"/>
      <c r="AC1" s="88"/>
      <c r="AD1" s="88"/>
      <c r="AE1" s="88"/>
      <c r="AF1" s="88"/>
      <c r="AG1" s="88"/>
      <c r="AH1" s="88"/>
      <c r="AI1" s="88"/>
      <c r="AJ1" s="88"/>
      <c r="AK1" s="88"/>
      <c r="IS1"/>
      <c r="IT1"/>
    </row>
    <row r="2" spans="1:254" ht="33" customHeight="1">
      <c r="A2" s="89" t="s">
        <v>248</v>
      </c>
      <c r="B2" s="89"/>
      <c r="C2" s="89"/>
      <c r="D2" s="89"/>
      <c r="E2" s="89"/>
      <c r="F2" s="89"/>
      <c r="G2" s="89"/>
      <c r="H2" s="89"/>
      <c r="I2" s="89"/>
      <c r="J2" s="89"/>
      <c r="K2" s="89"/>
      <c r="L2" s="89"/>
      <c r="M2" s="89"/>
      <c r="N2" s="89"/>
      <c r="O2" s="89"/>
      <c r="P2" s="89"/>
      <c r="Q2" s="89"/>
      <c r="R2" s="89"/>
      <c r="S2" s="89"/>
      <c r="T2" s="89"/>
      <c r="U2" s="89"/>
      <c r="V2" s="88"/>
      <c r="W2" s="88"/>
      <c r="X2" s="88"/>
      <c r="Y2" s="88"/>
      <c r="Z2" s="88"/>
      <c r="AA2" s="88"/>
      <c r="AB2" s="88"/>
      <c r="AC2" s="88"/>
      <c r="AD2" s="88"/>
      <c r="AE2" s="88"/>
      <c r="AF2" s="88"/>
      <c r="AG2" s="88"/>
      <c r="AH2" s="88"/>
      <c r="AI2" s="88"/>
      <c r="AJ2" s="88"/>
      <c r="AK2" s="88"/>
      <c r="IS2"/>
      <c r="IT2"/>
    </row>
    <row r="3" spans="1:254" ht="53.25" customHeight="1">
      <c r="A3" s="6"/>
      <c r="B3" s="6"/>
      <c r="C3" s="6"/>
      <c r="D3" s="6"/>
      <c r="E3" s="90"/>
      <c r="F3" s="90"/>
      <c r="G3" s="90"/>
      <c r="H3" s="90"/>
      <c r="I3" s="90"/>
      <c r="J3" s="90"/>
      <c r="K3" s="90"/>
      <c r="L3" s="90"/>
      <c r="M3" s="90"/>
      <c r="N3" s="90"/>
      <c r="O3" s="90"/>
      <c r="P3" s="90"/>
      <c r="Q3" s="90"/>
      <c r="R3" s="90"/>
      <c r="S3" s="104"/>
      <c r="T3" s="105" t="s">
        <v>77</v>
      </c>
      <c r="U3" s="104"/>
      <c r="V3" s="88"/>
      <c r="W3" s="88"/>
      <c r="X3" s="88"/>
      <c r="Y3" s="88"/>
      <c r="Z3" s="88"/>
      <c r="AA3" s="88"/>
      <c r="AB3" s="88"/>
      <c r="AC3" s="88"/>
      <c r="AD3" s="88"/>
      <c r="AE3" s="88"/>
      <c r="AF3" s="88"/>
      <c r="AG3" s="88"/>
      <c r="AH3" s="88"/>
      <c r="AI3" s="88"/>
      <c r="AJ3" s="88"/>
      <c r="AK3" s="88"/>
      <c r="IS3"/>
      <c r="IT3"/>
    </row>
    <row r="4" spans="1:254" s="85" customFormat="1" ht="46.5" customHeight="1">
      <c r="A4" s="91" t="s">
        <v>92</v>
      </c>
      <c r="B4" s="91"/>
      <c r="C4" s="91"/>
      <c r="D4" s="92" t="s">
        <v>93</v>
      </c>
      <c r="E4" s="93" t="s">
        <v>108</v>
      </c>
      <c r="F4" s="94" t="s">
        <v>109</v>
      </c>
      <c r="G4" s="94"/>
      <c r="H4" s="94"/>
      <c r="I4" s="94"/>
      <c r="J4" s="94" t="s">
        <v>110</v>
      </c>
      <c r="K4" s="94"/>
      <c r="L4" s="94"/>
      <c r="M4" s="94"/>
      <c r="N4" s="94"/>
      <c r="O4" s="94"/>
      <c r="P4" s="94"/>
      <c r="Q4" s="94"/>
      <c r="R4" s="95" t="s">
        <v>249</v>
      </c>
      <c r="S4" s="95"/>
      <c r="T4" s="95"/>
      <c r="U4" s="95"/>
      <c r="IS4"/>
      <c r="IT4"/>
    </row>
    <row r="5" spans="1:254" s="85" customFormat="1" ht="23.25" customHeight="1">
      <c r="A5" s="95" t="s">
        <v>95</v>
      </c>
      <c r="B5" s="93" t="s">
        <v>96</v>
      </c>
      <c r="C5" s="93" t="s">
        <v>97</v>
      </c>
      <c r="D5" s="92"/>
      <c r="E5" s="93"/>
      <c r="F5" s="93" t="s">
        <v>78</v>
      </c>
      <c r="G5" s="93" t="s">
        <v>114</v>
      </c>
      <c r="H5" s="93" t="s">
        <v>115</v>
      </c>
      <c r="I5" s="93" t="s">
        <v>116</v>
      </c>
      <c r="J5" s="93" t="s">
        <v>78</v>
      </c>
      <c r="K5" s="93" t="s">
        <v>117</v>
      </c>
      <c r="L5" s="93" t="s">
        <v>118</v>
      </c>
      <c r="M5" s="93" t="s">
        <v>119</v>
      </c>
      <c r="N5" s="93" t="s">
        <v>120</v>
      </c>
      <c r="O5" s="93" t="s">
        <v>121</v>
      </c>
      <c r="P5" s="93" t="s">
        <v>122</v>
      </c>
      <c r="Q5" s="93" t="s">
        <v>123</v>
      </c>
      <c r="R5" s="95" t="s">
        <v>78</v>
      </c>
      <c r="S5" s="95" t="s">
        <v>250</v>
      </c>
      <c r="T5" s="95" t="s">
        <v>251</v>
      </c>
      <c r="U5" s="95" t="s">
        <v>252</v>
      </c>
      <c r="IS5"/>
      <c r="IT5"/>
    </row>
    <row r="6" spans="1:254" ht="31.5" customHeight="1">
      <c r="A6" s="95"/>
      <c r="B6" s="93"/>
      <c r="C6" s="93"/>
      <c r="D6" s="92"/>
      <c r="E6" s="96" t="s">
        <v>94</v>
      </c>
      <c r="F6" s="93"/>
      <c r="G6" s="93"/>
      <c r="H6" s="93"/>
      <c r="I6" s="93"/>
      <c r="J6" s="93"/>
      <c r="K6" s="93"/>
      <c r="L6" s="93"/>
      <c r="M6" s="93"/>
      <c r="N6" s="93"/>
      <c r="O6" s="93"/>
      <c r="P6" s="93"/>
      <c r="Q6" s="93"/>
      <c r="R6" s="95"/>
      <c r="S6" s="95"/>
      <c r="T6" s="95"/>
      <c r="U6" s="95"/>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88"/>
      <c r="IQ6" s="88"/>
      <c r="IR6" s="88"/>
      <c r="IS6"/>
      <c r="IT6"/>
    </row>
    <row r="7" spans="1:252" ht="46.5" customHeight="1">
      <c r="A7" s="97">
        <v>213</v>
      </c>
      <c r="B7" s="97"/>
      <c r="C7" s="97"/>
      <c r="D7" s="97" t="s">
        <v>98</v>
      </c>
      <c r="E7" s="98">
        <f>SUM(F7+J7)</f>
        <v>418.2</v>
      </c>
      <c r="F7" s="99">
        <f>'13一般预算支出'!F7</f>
        <v>343.2</v>
      </c>
      <c r="G7" s="99">
        <f>'13一般预算支出'!G7</f>
        <v>313.68</v>
      </c>
      <c r="H7" s="99">
        <f>'13一般预算支出'!H7</f>
        <v>29.52</v>
      </c>
      <c r="I7" s="96"/>
      <c r="J7" s="96">
        <f>K7</f>
        <v>75</v>
      </c>
      <c r="K7" s="96">
        <v>75</v>
      </c>
      <c r="L7" s="96"/>
      <c r="M7" s="96"/>
      <c r="N7" s="96"/>
      <c r="O7" s="96"/>
      <c r="P7" s="96"/>
      <c r="Q7" s="96"/>
      <c r="R7" s="96">
        <v>418.2</v>
      </c>
      <c r="S7" s="96">
        <v>418.2</v>
      </c>
      <c r="T7" s="96"/>
      <c r="U7" s="9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106"/>
      <c r="IJ7" s="106"/>
      <c r="IK7" s="106"/>
      <c r="IL7" s="106"/>
      <c r="IM7" s="106"/>
      <c r="IN7" s="106"/>
      <c r="IO7" s="106"/>
      <c r="IP7" s="88"/>
      <c r="IQ7" s="88"/>
      <c r="IR7" s="88"/>
    </row>
    <row r="8" spans="1:252" ht="46.5" customHeight="1">
      <c r="A8" s="97"/>
      <c r="B8" s="97" t="s">
        <v>99</v>
      </c>
      <c r="C8" s="97"/>
      <c r="D8" s="97" t="s">
        <v>100</v>
      </c>
      <c r="E8" s="98">
        <f>SUM(F8+J8)</f>
        <v>418.2</v>
      </c>
      <c r="F8" s="99">
        <f>'13一般预算支出'!F8</f>
        <v>343.2</v>
      </c>
      <c r="G8" s="99">
        <f>'13一般预算支出'!G8</f>
        <v>313.68</v>
      </c>
      <c r="H8" s="99">
        <f>'13一般预算支出'!H8</f>
        <v>29.52</v>
      </c>
      <c r="I8" s="96"/>
      <c r="J8" s="96">
        <f>K8</f>
        <v>75</v>
      </c>
      <c r="K8" s="96">
        <v>75</v>
      </c>
      <c r="L8" s="96"/>
      <c r="M8" s="96"/>
      <c r="N8" s="96"/>
      <c r="O8" s="96"/>
      <c r="P8" s="96"/>
      <c r="Q8" s="96"/>
      <c r="R8" s="96">
        <v>418.2</v>
      </c>
      <c r="S8" s="96">
        <v>418.2</v>
      </c>
      <c r="T8" s="96"/>
      <c r="U8" s="9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88"/>
      <c r="IQ8" s="88"/>
      <c r="IR8" s="88"/>
    </row>
    <row r="9" spans="1:252" ht="46.5" customHeight="1">
      <c r="A9" s="97">
        <v>213</v>
      </c>
      <c r="B9" s="97" t="s">
        <v>99</v>
      </c>
      <c r="C9" s="97" t="s">
        <v>102</v>
      </c>
      <c r="D9" s="97" t="s">
        <v>103</v>
      </c>
      <c r="E9" s="98">
        <f>F9</f>
        <v>343.2</v>
      </c>
      <c r="F9" s="99">
        <f>'13一般预算支出'!F9</f>
        <v>343.2</v>
      </c>
      <c r="G9" s="99">
        <f>'13一般预算支出'!G9</f>
        <v>313.68</v>
      </c>
      <c r="H9" s="99">
        <v>29.52</v>
      </c>
      <c r="I9" s="96">
        <v>0</v>
      </c>
      <c r="J9" s="96"/>
      <c r="K9" s="96"/>
      <c r="L9" s="96"/>
      <c r="M9" s="96"/>
      <c r="N9" s="96"/>
      <c r="O9" s="96"/>
      <c r="P9" s="96"/>
      <c r="Q9" s="96"/>
      <c r="R9" s="96">
        <f>S9</f>
        <v>343.2</v>
      </c>
      <c r="S9" s="96">
        <v>343.2</v>
      </c>
      <c r="T9" s="96"/>
      <c r="U9" s="9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c r="GW9" s="106"/>
      <c r="GX9" s="106"/>
      <c r="GY9" s="106"/>
      <c r="GZ9" s="106"/>
      <c r="HA9" s="106"/>
      <c r="HB9" s="106"/>
      <c r="HC9" s="106"/>
      <c r="HD9" s="106"/>
      <c r="HE9" s="106"/>
      <c r="HF9" s="106"/>
      <c r="HG9" s="106"/>
      <c r="HH9" s="106"/>
      <c r="HI9" s="106"/>
      <c r="HJ9" s="106"/>
      <c r="HK9" s="106"/>
      <c r="HL9" s="106"/>
      <c r="HM9" s="106"/>
      <c r="HN9" s="106"/>
      <c r="HO9" s="106"/>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c r="IN9" s="106"/>
      <c r="IO9" s="106"/>
      <c r="IP9" s="88"/>
      <c r="IQ9" s="88"/>
      <c r="IR9" s="88"/>
    </row>
    <row r="10" spans="1:254" s="86" customFormat="1" ht="46.5" customHeight="1">
      <c r="A10" s="100">
        <v>213</v>
      </c>
      <c r="B10" s="97" t="s">
        <v>99</v>
      </c>
      <c r="C10" s="101" t="str">
        <f>'3支出总表 '!C9</f>
        <v>99</v>
      </c>
      <c r="D10" s="101" t="s">
        <v>105</v>
      </c>
      <c r="E10" s="99">
        <f>J10</f>
        <v>75</v>
      </c>
      <c r="F10" s="99">
        <f>'13一般预算支出'!F10</f>
        <v>0</v>
      </c>
      <c r="G10" s="99">
        <f>'13一般预算支出'!G10</f>
        <v>0</v>
      </c>
      <c r="H10" s="99">
        <f>'13一般预算支出'!H10</f>
        <v>0</v>
      </c>
      <c r="I10" s="99">
        <f>'13一般预算支出'!I10</f>
        <v>0</v>
      </c>
      <c r="J10" s="99">
        <f>'13一般预算支出'!J10</f>
        <v>75</v>
      </c>
      <c r="K10" s="99">
        <f>'13一般预算支出'!K10</f>
        <v>75</v>
      </c>
      <c r="L10" s="99">
        <f>'13一般预算支出'!L10</f>
        <v>0</v>
      </c>
      <c r="M10" s="99">
        <f>'13一般预算支出'!M10</f>
        <v>0</v>
      </c>
      <c r="N10" s="99">
        <f>'13一般预算支出'!N10</f>
        <v>0</v>
      </c>
      <c r="O10" s="99">
        <f>'13一般预算支出'!O10</f>
        <v>0</v>
      </c>
      <c r="P10" s="99">
        <f>'13一般预算支出'!P10</f>
        <v>0</v>
      </c>
      <c r="Q10" s="99">
        <f>'13一般预算支出'!Q10</f>
        <v>0</v>
      </c>
      <c r="R10" s="99">
        <f>SUM(S10:U10)</f>
        <v>75</v>
      </c>
      <c r="S10" s="99">
        <v>75</v>
      </c>
      <c r="T10" s="107"/>
      <c r="U10" s="108">
        <f>I10</f>
        <v>0</v>
      </c>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c r="IO10" s="102"/>
      <c r="IP10" s="102"/>
      <c r="IQ10" s="102"/>
      <c r="IR10" s="102"/>
      <c r="IS10" s="28"/>
      <c r="IT10" s="28"/>
    </row>
    <row r="11" spans="1:254" ht="12.75" customHeight="1">
      <c r="A11" s="102"/>
      <c r="B11" s="102"/>
      <c r="C11" s="102"/>
      <c r="D11" s="102"/>
      <c r="E11" s="102"/>
      <c r="F11" s="102"/>
      <c r="G11" s="102"/>
      <c r="H11" s="102"/>
      <c r="I11" s="102"/>
      <c r="J11" s="102"/>
      <c r="K11" s="102"/>
      <c r="L11" s="102"/>
      <c r="M11" s="102"/>
      <c r="N11" s="102"/>
      <c r="O11" s="102"/>
      <c r="IS11"/>
      <c r="IT11"/>
    </row>
    <row r="12" spans="1:254" ht="12.75" customHeight="1">
      <c r="A12" s="102"/>
      <c r="B12" s="102"/>
      <c r="C12" s="102"/>
      <c r="D12" s="102"/>
      <c r="E12" s="102"/>
      <c r="F12" s="102"/>
      <c r="G12" s="102"/>
      <c r="H12" s="102"/>
      <c r="I12" s="102"/>
      <c r="J12" s="102"/>
      <c r="K12" s="102"/>
      <c r="L12" s="102"/>
      <c r="M12" s="102"/>
      <c r="N12" s="102"/>
      <c r="IS12"/>
      <c r="IT12"/>
    </row>
    <row r="13" spans="1:254" ht="12.75" customHeight="1">
      <c r="A13" s="102"/>
      <c r="B13" s="102"/>
      <c r="C13" s="102"/>
      <c r="D13" s="102"/>
      <c r="E13" s="102"/>
      <c r="F13" s="102"/>
      <c r="G13" s="102"/>
      <c r="H13" s="102"/>
      <c r="I13" s="102"/>
      <c r="J13" s="102"/>
      <c r="K13" s="102"/>
      <c r="L13" s="102"/>
      <c r="M13" s="102"/>
      <c r="N13" s="102"/>
      <c r="IS13"/>
      <c r="IT13"/>
    </row>
    <row r="14" spans="1:254" ht="12.75" customHeight="1">
      <c r="A14" s="102"/>
      <c r="B14" s="102"/>
      <c r="C14" s="102"/>
      <c r="D14" s="102"/>
      <c r="E14" s="102"/>
      <c r="F14" s="102"/>
      <c r="G14" s="102"/>
      <c r="H14" s="102"/>
      <c r="I14" s="102"/>
      <c r="J14" s="102"/>
      <c r="K14" s="102"/>
      <c r="L14" s="102"/>
      <c r="M14" s="102"/>
      <c r="N14" s="102"/>
      <c r="IS14"/>
      <c r="IT14"/>
    </row>
    <row r="32" ht="11.25" customHeight="1"/>
  </sheetData>
  <sheetProtection formatCells="0" formatColumns="0" formatRows="0"/>
  <mergeCells count="25">
    <mergeCell ref="A2:U2"/>
    <mergeCell ref="A3:D3"/>
    <mergeCell ref="T3:U3"/>
    <mergeCell ref="R4:U4"/>
    <mergeCell ref="A5:A6"/>
    <mergeCell ref="B5:B6"/>
    <mergeCell ref="C5:C6"/>
    <mergeCell ref="D4:D6"/>
    <mergeCell ref="E4:E5"/>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3"/>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T8"/>
  <sheetViews>
    <sheetView showGridLines="0" showZeros="0" workbookViewId="0" topLeftCell="A1">
      <selection activeCell="T12" sqref="T12"/>
    </sheetView>
  </sheetViews>
  <sheetFormatPr defaultColWidth="9.00390625" defaultRowHeight="14.25"/>
  <cols>
    <col min="1" max="1" width="3.875" style="0" customWidth="1"/>
    <col min="2" max="3" width="4.375" style="0" customWidth="1"/>
    <col min="4" max="4" width="15.375" style="0" customWidth="1"/>
    <col min="5" max="5" width="10.625" style="0" customWidth="1"/>
    <col min="6" max="6" width="8.50390625" style="0" bestFit="1" customWidth="1"/>
    <col min="7" max="20" width="7.25390625" style="0" customWidth="1"/>
  </cols>
  <sheetData>
    <row r="1" spans="1:20" ht="14.25" customHeight="1">
      <c r="A1" s="70"/>
      <c r="B1" s="70"/>
      <c r="C1" s="70"/>
      <c r="D1" s="70"/>
      <c r="E1" s="70"/>
      <c r="F1" s="70"/>
      <c r="G1" s="70"/>
      <c r="H1" s="70"/>
      <c r="I1" s="70"/>
      <c r="J1" s="70"/>
      <c r="K1" s="70"/>
      <c r="L1" s="70"/>
      <c r="M1" s="70"/>
      <c r="N1" s="70"/>
      <c r="O1" s="70"/>
      <c r="P1" s="70"/>
      <c r="Q1" s="70"/>
      <c r="R1" s="70"/>
      <c r="S1" s="70"/>
      <c r="T1" s="83" t="s">
        <v>253</v>
      </c>
    </row>
    <row r="2" spans="1:20" ht="24.75" customHeight="1">
      <c r="A2" s="71" t="s">
        <v>254</v>
      </c>
      <c r="B2" s="71"/>
      <c r="C2" s="71"/>
      <c r="D2" s="71"/>
      <c r="E2" s="71"/>
      <c r="F2" s="71"/>
      <c r="G2" s="71"/>
      <c r="H2" s="71"/>
      <c r="I2" s="71"/>
      <c r="J2" s="71"/>
      <c r="K2" s="71"/>
      <c r="L2" s="71"/>
      <c r="M2" s="71"/>
      <c r="N2" s="71"/>
      <c r="O2" s="71"/>
      <c r="P2" s="71"/>
      <c r="Q2" s="71"/>
      <c r="R2" s="71"/>
      <c r="S2" s="71"/>
      <c r="T2" s="71"/>
    </row>
    <row r="3" spans="1:20" ht="67.5" customHeight="1">
      <c r="A3" s="6"/>
      <c r="B3" s="6"/>
      <c r="C3" s="6"/>
      <c r="D3" s="6"/>
      <c r="E3" s="70"/>
      <c r="F3" s="70"/>
      <c r="G3" s="70"/>
      <c r="H3" s="70"/>
      <c r="I3" s="70"/>
      <c r="J3" s="70"/>
      <c r="K3" s="70"/>
      <c r="L3" s="70"/>
      <c r="M3" s="70"/>
      <c r="N3" s="70"/>
      <c r="O3" s="70"/>
      <c r="P3" s="70"/>
      <c r="Q3" s="70"/>
      <c r="R3" s="70"/>
      <c r="S3" s="84" t="s">
        <v>77</v>
      </c>
      <c r="T3" s="84"/>
    </row>
    <row r="4" spans="1:20" ht="27.75" customHeight="1">
      <c r="A4" s="72" t="s">
        <v>92</v>
      </c>
      <c r="B4" s="73"/>
      <c r="C4" s="74"/>
      <c r="D4" s="75" t="s">
        <v>93</v>
      </c>
      <c r="E4" s="75" t="s">
        <v>94</v>
      </c>
      <c r="F4" s="76" t="s">
        <v>126</v>
      </c>
      <c r="G4" s="76" t="s">
        <v>127</v>
      </c>
      <c r="H4" s="76" t="s">
        <v>128</v>
      </c>
      <c r="I4" s="76" t="s">
        <v>129</v>
      </c>
      <c r="J4" s="76" t="s">
        <v>130</v>
      </c>
      <c r="K4" s="76" t="s">
        <v>131</v>
      </c>
      <c r="L4" s="76" t="s">
        <v>118</v>
      </c>
      <c r="M4" s="76" t="s">
        <v>132</v>
      </c>
      <c r="N4" s="76" t="s">
        <v>116</v>
      </c>
      <c r="O4" s="76" t="s">
        <v>120</v>
      </c>
      <c r="P4" s="76" t="s">
        <v>119</v>
      </c>
      <c r="Q4" s="76" t="s">
        <v>133</v>
      </c>
      <c r="R4" s="76" t="s">
        <v>134</v>
      </c>
      <c r="S4" s="76" t="s">
        <v>135</v>
      </c>
      <c r="T4" s="76" t="s">
        <v>123</v>
      </c>
    </row>
    <row r="5" spans="1:20" ht="13.5" customHeight="1">
      <c r="A5" s="75" t="s">
        <v>95</v>
      </c>
      <c r="B5" s="75" t="s">
        <v>96</v>
      </c>
      <c r="C5" s="75" t="s">
        <v>97</v>
      </c>
      <c r="D5" s="77"/>
      <c r="E5" s="77"/>
      <c r="F5" s="76"/>
      <c r="G5" s="76"/>
      <c r="H5" s="76"/>
      <c r="I5" s="76"/>
      <c r="J5" s="76"/>
      <c r="K5" s="76"/>
      <c r="L5" s="76"/>
      <c r="M5" s="76"/>
      <c r="N5" s="76"/>
      <c r="O5" s="76"/>
      <c r="P5" s="76"/>
      <c r="Q5" s="76"/>
      <c r="R5" s="76"/>
      <c r="S5" s="76"/>
      <c r="T5" s="76"/>
    </row>
    <row r="6" spans="1:20" ht="33" customHeight="1">
      <c r="A6" s="78"/>
      <c r="B6" s="78"/>
      <c r="C6" s="78"/>
      <c r="D6" s="78"/>
      <c r="E6" s="78"/>
      <c r="F6" s="76"/>
      <c r="G6" s="76"/>
      <c r="H6" s="76"/>
      <c r="I6" s="76"/>
      <c r="J6" s="76"/>
      <c r="K6" s="76"/>
      <c r="L6" s="76"/>
      <c r="M6" s="76"/>
      <c r="N6" s="76"/>
      <c r="O6" s="76"/>
      <c r="P6" s="76"/>
      <c r="Q6" s="76"/>
      <c r="R6" s="76"/>
      <c r="S6" s="76"/>
      <c r="T6" s="76"/>
    </row>
    <row r="7" spans="1:20" ht="40.5" customHeight="1">
      <c r="A7" s="78"/>
      <c r="B7" s="79" t="s">
        <v>99</v>
      </c>
      <c r="C7" s="79" t="s">
        <v>102</v>
      </c>
      <c r="D7" s="78" t="s">
        <v>103</v>
      </c>
      <c r="E7" s="78">
        <f>SUM(F7+G7)</f>
        <v>343.2</v>
      </c>
      <c r="F7" s="76">
        <v>313.68</v>
      </c>
      <c r="G7" s="76">
        <v>29.52</v>
      </c>
      <c r="H7" s="76"/>
      <c r="I7" s="76"/>
      <c r="J7" s="76"/>
      <c r="K7" s="76"/>
      <c r="L7" s="76"/>
      <c r="M7" s="76"/>
      <c r="N7" s="76"/>
      <c r="O7" s="76"/>
      <c r="P7" s="76"/>
      <c r="Q7" s="76"/>
      <c r="R7" s="76"/>
      <c r="S7" s="76"/>
      <c r="T7" s="76"/>
    </row>
    <row r="8" spans="1:20" s="28" customFormat="1" ht="55.5" customHeight="1">
      <c r="A8" s="80">
        <f>'26经费拔款（部门预算）'!A10</f>
        <v>213</v>
      </c>
      <c r="B8" s="80" t="str">
        <f>'26经费拔款（部门预算）'!B10</f>
        <v>03</v>
      </c>
      <c r="C8" s="80" t="str">
        <f>'26经费拔款（部门预算）'!C10</f>
        <v>99</v>
      </c>
      <c r="D8" s="80" t="str">
        <f>'26经费拔款（部门预算）'!D10</f>
        <v>其他水利支出</v>
      </c>
      <c r="E8" s="81">
        <f>SUM(F8:T8)</f>
        <v>75</v>
      </c>
      <c r="F8" s="81">
        <f>'26经费拔款（部门预算）'!G10</f>
        <v>0</v>
      </c>
      <c r="G8" s="81">
        <v>75</v>
      </c>
      <c r="H8" s="82"/>
      <c r="I8" s="82"/>
      <c r="J8" s="82"/>
      <c r="K8" s="82"/>
      <c r="L8" s="82"/>
      <c r="M8" s="82"/>
      <c r="N8" s="82">
        <f>'26经费拔款（部门预算）'!I10</f>
        <v>0</v>
      </c>
      <c r="O8" s="82"/>
      <c r="P8" s="82"/>
      <c r="Q8" s="82"/>
      <c r="R8" s="82"/>
      <c r="S8" s="82"/>
      <c r="T8" s="82"/>
    </row>
  </sheetData>
  <sheetProtection formatCells="0" formatColumns="0" formatRows="0"/>
  <mergeCells count="24">
    <mergeCell ref="A2:T2"/>
    <mergeCell ref="A3:D3"/>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2"/>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O15"/>
  <sheetViews>
    <sheetView showGridLines="0" showZeros="0" workbookViewId="0" topLeftCell="A1">
      <selection activeCell="B12" sqref="B12:B13"/>
    </sheetView>
  </sheetViews>
  <sheetFormatPr defaultColWidth="6.875" defaultRowHeight="12.75" customHeight="1"/>
  <cols>
    <col min="1" max="14" width="8.875" style="47" customWidth="1"/>
    <col min="15" max="16384" width="6.875" style="47" customWidth="1"/>
  </cols>
  <sheetData>
    <row r="1" spans="14:249" ht="12.75" customHeight="1">
      <c r="N1" s="65" t="s">
        <v>255</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row>
    <row r="2" spans="1:249" ht="47.25" customHeight="1">
      <c r="A2" s="48"/>
      <c r="B2" s="48"/>
      <c r="C2" s="48"/>
      <c r="D2" s="48"/>
      <c r="E2" s="48" t="s">
        <v>256</v>
      </c>
      <c r="F2" s="48"/>
      <c r="G2" s="48"/>
      <c r="H2" s="48"/>
      <c r="I2" s="48"/>
      <c r="J2" s="48"/>
      <c r="K2" s="48"/>
      <c r="L2" s="48"/>
      <c r="M2" s="48"/>
      <c r="N2" s="48"/>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row>
    <row r="3" spans="1:249" ht="30.75" customHeight="1">
      <c r="A3" s="6"/>
      <c r="B3" s="6"/>
      <c r="C3" s="6"/>
      <c r="D3" s="6"/>
      <c r="E3" s="49"/>
      <c r="F3" s="49"/>
      <c r="G3" s="49"/>
      <c r="H3" s="49"/>
      <c r="I3" s="49"/>
      <c r="J3" s="49"/>
      <c r="K3" s="49"/>
      <c r="L3" s="49"/>
      <c r="M3" s="49"/>
      <c r="N3" s="49" t="s">
        <v>77</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row>
    <row r="4" spans="1:249" ht="33.75" customHeight="1">
      <c r="A4" s="50" t="s">
        <v>257</v>
      </c>
      <c r="B4" s="50"/>
      <c r="C4" s="50"/>
      <c r="D4" s="50"/>
      <c r="E4" s="50"/>
      <c r="F4" s="50"/>
      <c r="G4" s="50"/>
      <c r="H4" s="51" t="s">
        <v>258</v>
      </c>
      <c r="I4" s="66"/>
      <c r="J4" s="66"/>
      <c r="K4" s="66"/>
      <c r="L4" s="66"/>
      <c r="M4" s="66"/>
      <c r="N4" s="66"/>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row>
    <row r="5" spans="1:249" ht="23.25" customHeight="1">
      <c r="A5" s="52" t="s">
        <v>78</v>
      </c>
      <c r="B5" s="52" t="s">
        <v>177</v>
      </c>
      <c r="C5" s="52" t="s">
        <v>259</v>
      </c>
      <c r="D5" s="53" t="s">
        <v>260</v>
      </c>
      <c r="E5" s="54" t="s">
        <v>180</v>
      </c>
      <c r="F5" s="54" t="s">
        <v>261</v>
      </c>
      <c r="G5" s="55" t="s">
        <v>182</v>
      </c>
      <c r="H5" s="56" t="s">
        <v>78</v>
      </c>
      <c r="I5" s="58" t="s">
        <v>177</v>
      </c>
      <c r="J5" s="58" t="s">
        <v>259</v>
      </c>
      <c r="K5" s="58" t="s">
        <v>260</v>
      </c>
      <c r="L5" s="58" t="s">
        <v>180</v>
      </c>
      <c r="M5" s="58" t="s">
        <v>261</v>
      </c>
      <c r="N5" s="58" t="s">
        <v>182</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row>
    <row r="6" spans="1:249" ht="39" customHeight="1">
      <c r="A6" s="57"/>
      <c r="B6" s="57"/>
      <c r="C6" s="57"/>
      <c r="D6" s="56"/>
      <c r="E6" s="58"/>
      <c r="F6" s="58"/>
      <c r="G6" s="59"/>
      <c r="H6" s="56"/>
      <c r="I6" s="58"/>
      <c r="J6" s="58"/>
      <c r="K6" s="58"/>
      <c r="L6" s="58"/>
      <c r="M6" s="58"/>
      <c r="N6" s="58"/>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row>
    <row r="7" spans="1:249" s="46" customFormat="1" ht="51" customHeight="1">
      <c r="A7" s="60">
        <f>SUM(B7:G7)</f>
        <v>1.08</v>
      </c>
      <c r="B7" s="61">
        <v>1.08</v>
      </c>
      <c r="C7" s="62"/>
      <c r="D7" s="62"/>
      <c r="E7" s="62"/>
      <c r="F7" s="62"/>
      <c r="G7" s="63">
        <f>'8商品服务（按部门预算）'!V9</f>
        <v>0</v>
      </c>
      <c r="H7" s="64">
        <f>SUM(I7:N7)</f>
        <v>1.08</v>
      </c>
      <c r="I7" s="61">
        <v>1.08</v>
      </c>
      <c r="J7" s="67"/>
      <c r="K7" s="67"/>
      <c r="L7" s="67"/>
      <c r="M7" s="67"/>
      <c r="N7" s="68">
        <f>G7</f>
        <v>0</v>
      </c>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row>
    <row r="8" spans="2:249" ht="30.75" customHeight="1">
      <c r="B8" s="46"/>
      <c r="C8" s="46"/>
      <c r="D8" s="46"/>
      <c r="E8" s="46"/>
      <c r="F8" s="46"/>
      <c r="G8" s="46"/>
      <c r="H8" s="46"/>
      <c r="I8" s="46"/>
      <c r="J8" s="46"/>
      <c r="K8" s="46"/>
      <c r="L8" s="46"/>
      <c r="M8" s="46"/>
      <c r="N8" s="46"/>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row>
    <row r="9" spans="2:249" ht="12.75" customHeight="1">
      <c r="B9" s="46"/>
      <c r="C9" s="46"/>
      <c r="D9" s="46"/>
      <c r="E9" s="46"/>
      <c r="F9" s="46"/>
      <c r="G9" s="46"/>
      <c r="H9" s="46"/>
      <c r="I9" s="46"/>
      <c r="K9" s="46"/>
      <c r="M9" s="69"/>
      <c r="N9" s="46"/>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row>
    <row r="10" spans="3:249" ht="12.75" customHeight="1">
      <c r="C10" s="46"/>
      <c r="F10" s="46"/>
      <c r="G10" s="46"/>
      <c r="H10" s="46"/>
      <c r="J10" s="46"/>
      <c r="N10" s="46"/>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row>
    <row r="11" spans="1:249" ht="12.75" customHeight="1">
      <c r="A11" s="46"/>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row>
    <row r="12" spans="14:249" ht="12.75" customHeight="1">
      <c r="N12" s="46"/>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spans="1:249" ht="12.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spans="1:249"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row>
    <row r="15" spans="15:249" ht="12.75" customHeight="1">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row>
  </sheetData>
  <sheetProtection formatCells="0" formatColumns="0" formatRows="0"/>
  <mergeCells count="17">
    <mergeCell ref="A3:D3"/>
    <mergeCell ref="A4:G4"/>
    <mergeCell ref="H4:N4"/>
    <mergeCell ref="A5:A6"/>
    <mergeCell ref="B5:B6"/>
    <mergeCell ref="C5:C6"/>
    <mergeCell ref="D5:D6"/>
    <mergeCell ref="E5:E6"/>
    <mergeCell ref="F5:F6"/>
    <mergeCell ref="G5:G6"/>
    <mergeCell ref="H5:H6"/>
    <mergeCell ref="I5:I6"/>
    <mergeCell ref="J5:J6"/>
    <mergeCell ref="K5:K6"/>
    <mergeCell ref="L5:L6"/>
    <mergeCell ref="M5:M6"/>
    <mergeCell ref="N5:N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8"/>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G13"/>
  <sheetViews>
    <sheetView showGridLines="0" showZeros="0" workbookViewId="0" topLeftCell="A1">
      <selection activeCell="L6" sqref="L6"/>
    </sheetView>
  </sheetViews>
  <sheetFormatPr defaultColWidth="6.875" defaultRowHeight="12.75" customHeight="1"/>
  <cols>
    <col min="1" max="1" width="9.50390625" style="29" customWidth="1"/>
    <col min="2" max="2" width="9.25390625" style="29" customWidth="1"/>
    <col min="3" max="3" width="10.625" style="29" customWidth="1"/>
    <col min="4" max="5" width="23.625" style="29" customWidth="1"/>
    <col min="6" max="6" width="23.50390625" style="29" customWidth="1"/>
    <col min="7" max="7" width="20.625" style="29" customWidth="1"/>
    <col min="8" max="16384" width="6.875" style="29" customWidth="1"/>
  </cols>
  <sheetData>
    <row r="1" spans="1:7" ht="18.75" customHeight="1">
      <c r="A1" s="30"/>
      <c r="B1" s="30"/>
      <c r="C1" s="31"/>
      <c r="D1" s="30"/>
      <c r="E1" s="30"/>
      <c r="F1" s="30"/>
      <c r="G1" s="30" t="s">
        <v>262</v>
      </c>
    </row>
    <row r="2" spans="1:7" ht="18.75" customHeight="1">
      <c r="A2" s="32"/>
      <c r="B2" s="32"/>
      <c r="C2" s="32" t="s">
        <v>263</v>
      </c>
      <c r="D2" s="32"/>
      <c r="E2" s="32"/>
      <c r="F2" s="32"/>
      <c r="G2" s="32"/>
    </row>
    <row r="3" spans="1:7" ht="18.75" customHeight="1">
      <c r="A3" s="6"/>
      <c r="B3" s="6"/>
      <c r="C3" s="6"/>
      <c r="G3" s="33" t="s">
        <v>77</v>
      </c>
    </row>
    <row r="4" spans="1:7" ht="32.25" customHeight="1">
      <c r="A4" s="34" t="s">
        <v>264</v>
      </c>
      <c r="B4" s="34"/>
      <c r="C4" s="34"/>
      <c r="D4" s="34" t="s">
        <v>265</v>
      </c>
      <c r="E4" s="35" t="s">
        <v>266</v>
      </c>
      <c r="F4" s="35" t="s">
        <v>267</v>
      </c>
      <c r="G4" s="34"/>
    </row>
    <row r="5" spans="1:7" ht="24.75" customHeight="1">
      <c r="A5" s="36" t="s">
        <v>268</v>
      </c>
      <c r="B5" s="34" t="s">
        <v>109</v>
      </c>
      <c r="C5" s="34" t="s">
        <v>110</v>
      </c>
      <c r="D5" s="34"/>
      <c r="E5" s="35"/>
      <c r="F5" s="37" t="s">
        <v>269</v>
      </c>
      <c r="G5" s="38" t="s">
        <v>270</v>
      </c>
    </row>
    <row r="6" spans="1:7" ht="225" customHeight="1">
      <c r="A6" s="39">
        <f>SUM(B6:C6)</f>
        <v>418.2</v>
      </c>
      <c r="B6" s="39">
        <f>'1收支总表'!F6</f>
        <v>343.2</v>
      </c>
      <c r="C6" s="40">
        <f>'1收支总表'!F10</f>
        <v>75</v>
      </c>
      <c r="D6" s="41" t="s">
        <v>271</v>
      </c>
      <c r="E6" s="42" t="s">
        <v>272</v>
      </c>
      <c r="F6" s="43" t="s">
        <v>273</v>
      </c>
      <c r="G6" s="43" t="s">
        <v>274</v>
      </c>
    </row>
    <row r="7" spans="1:7" ht="49.5" customHeight="1">
      <c r="A7" s="44"/>
      <c r="B7" s="44"/>
      <c r="C7" s="45"/>
      <c r="D7" s="44"/>
      <c r="E7" s="44"/>
      <c r="F7" s="44"/>
      <c r="G7" s="44"/>
    </row>
    <row r="8" spans="1:7" ht="18.75" customHeight="1">
      <c r="A8" s="44"/>
      <c r="B8" s="44"/>
      <c r="C8" s="31"/>
      <c r="D8" s="30"/>
      <c r="E8" s="30"/>
      <c r="F8" s="44"/>
      <c r="G8" s="44"/>
    </row>
    <row r="9" spans="1:7" ht="18.75" customHeight="1">
      <c r="A9" s="44"/>
      <c r="B9" s="44"/>
      <c r="C9" s="45"/>
      <c r="D9" s="30"/>
      <c r="E9" s="30"/>
      <c r="F9" s="30"/>
      <c r="G9" s="30"/>
    </row>
    <row r="10" spans="1:7" ht="18.75" customHeight="1">
      <c r="A10" s="30"/>
      <c r="B10" s="44"/>
      <c r="C10" s="31"/>
      <c r="D10" s="30"/>
      <c r="E10" s="30"/>
      <c r="F10" s="44"/>
      <c r="G10" s="44"/>
    </row>
    <row r="11" spans="1:7" ht="18.75" customHeight="1">
      <c r="A11" s="44"/>
      <c r="B11" s="44"/>
      <c r="C11" s="31"/>
      <c r="D11" s="30"/>
      <c r="E11" s="30"/>
      <c r="F11" s="30"/>
      <c r="G11" s="30"/>
    </row>
    <row r="12" spans="1:7" ht="18.75" customHeight="1">
      <c r="A12" s="44"/>
      <c r="B12" s="44"/>
      <c r="C12" s="45"/>
      <c r="D12" s="30"/>
      <c r="E12" s="44"/>
      <c r="F12" s="44"/>
      <c r="G12" s="30"/>
    </row>
    <row r="13" spans="1:7" ht="18.75" customHeight="1">
      <c r="A13" s="30"/>
      <c r="B13" s="30"/>
      <c r="C13" s="31"/>
      <c r="D13" s="30"/>
      <c r="E13" s="30"/>
      <c r="F13" s="30"/>
      <c r="G13" s="30"/>
    </row>
  </sheetData>
  <sheetProtection formatCells="0" formatColumns="0" formatRows="0"/>
  <mergeCells count="5">
    <mergeCell ref="A3:C3"/>
    <mergeCell ref="A4:C4"/>
    <mergeCell ref="F4:G4"/>
    <mergeCell ref="D4:D5"/>
    <mergeCell ref="E4:E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L9"/>
  <sheetViews>
    <sheetView showGridLines="0" showZeros="0" workbookViewId="0" topLeftCell="A1">
      <selection activeCell="F12" sqref="F12:F13"/>
    </sheetView>
  </sheetViews>
  <sheetFormatPr defaultColWidth="6.875" defaultRowHeight="22.5" customHeight="1"/>
  <cols>
    <col min="1" max="3" width="3.375" style="418" customWidth="1"/>
    <col min="4" max="4" width="21.75390625" style="418" customWidth="1"/>
    <col min="5" max="5" width="12.50390625" style="418" customWidth="1"/>
    <col min="6" max="6" width="11.625" style="418" customWidth="1"/>
    <col min="7" max="15" width="10.50390625" style="418" customWidth="1"/>
    <col min="16" max="246" width="6.75390625" style="418" customWidth="1"/>
    <col min="247" max="16384" width="6.875" style="419" customWidth="1"/>
  </cols>
  <sheetData>
    <row r="1" spans="2:246" ht="22.5" customHeight="1">
      <c r="B1" s="420"/>
      <c r="C1" s="420"/>
      <c r="D1" s="420"/>
      <c r="E1" s="420"/>
      <c r="F1" s="420"/>
      <c r="G1" s="420"/>
      <c r="H1" s="420"/>
      <c r="I1" s="420"/>
      <c r="J1" s="420"/>
      <c r="K1" s="420"/>
      <c r="O1" s="430" t="s">
        <v>90</v>
      </c>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2.5" customHeight="1">
      <c r="A2" s="421" t="s">
        <v>91</v>
      </c>
      <c r="B2" s="421"/>
      <c r="C2" s="421"/>
      <c r="D2" s="421"/>
      <c r="E2" s="421"/>
      <c r="F2" s="421"/>
      <c r="G2" s="421"/>
      <c r="H2" s="421"/>
      <c r="I2" s="421"/>
      <c r="J2" s="421"/>
      <c r="K2" s="421"/>
      <c r="L2" s="421"/>
      <c r="M2" s="421"/>
      <c r="N2" s="421"/>
      <c r="O2" s="421"/>
      <c r="P2" s="431"/>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45" customHeight="1">
      <c r="A3" s="6"/>
      <c r="B3" s="6"/>
      <c r="C3" s="6"/>
      <c r="D3" s="6"/>
      <c r="E3" s="422"/>
      <c r="F3" s="6"/>
      <c r="G3" s="6"/>
      <c r="H3" s="6"/>
      <c r="I3" s="422"/>
      <c r="J3" s="422"/>
      <c r="K3" s="422"/>
      <c r="N3" s="432" t="s">
        <v>77</v>
      </c>
      <c r="O3" s="432"/>
      <c r="P3" s="6"/>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51.75" customHeight="1">
      <c r="A4" s="423" t="s">
        <v>92</v>
      </c>
      <c r="B4" s="423"/>
      <c r="C4" s="423"/>
      <c r="D4" s="424" t="s">
        <v>93</v>
      </c>
      <c r="E4" s="425" t="s">
        <v>94</v>
      </c>
      <c r="F4" s="426" t="s">
        <v>79</v>
      </c>
      <c r="G4" s="426"/>
      <c r="H4" s="426"/>
      <c r="I4" s="427" t="s">
        <v>80</v>
      </c>
      <c r="J4" s="427" t="s">
        <v>81</v>
      </c>
      <c r="K4" s="427" t="s">
        <v>82</v>
      </c>
      <c r="L4" s="427" t="s">
        <v>83</v>
      </c>
      <c r="M4" s="427" t="s">
        <v>84</v>
      </c>
      <c r="N4" s="433" t="s">
        <v>85</v>
      </c>
      <c r="O4" s="434" t="s">
        <v>86</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48" customHeight="1">
      <c r="A5" s="427" t="s">
        <v>95</v>
      </c>
      <c r="B5" s="427" t="s">
        <v>96</v>
      </c>
      <c r="C5" s="427" t="s">
        <v>97</v>
      </c>
      <c r="D5" s="424"/>
      <c r="E5" s="427"/>
      <c r="F5" s="427" t="s">
        <v>87</v>
      </c>
      <c r="G5" s="427" t="s">
        <v>88</v>
      </c>
      <c r="H5" s="427" t="s">
        <v>89</v>
      </c>
      <c r="I5" s="427"/>
      <c r="J5" s="427"/>
      <c r="K5" s="427"/>
      <c r="L5" s="427"/>
      <c r="M5" s="427"/>
      <c r="N5" s="435"/>
      <c r="O5" s="436"/>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15" ht="39.75" customHeight="1">
      <c r="A6" s="97">
        <v>213</v>
      </c>
      <c r="B6" s="97"/>
      <c r="C6" s="97"/>
      <c r="D6" s="97" t="s">
        <v>98</v>
      </c>
      <c r="E6" s="428">
        <v>418.2</v>
      </c>
      <c r="F6" s="428">
        <v>418.2</v>
      </c>
      <c r="G6" s="428">
        <v>268.2</v>
      </c>
      <c r="H6" s="428">
        <v>150</v>
      </c>
      <c r="I6" s="96"/>
      <c r="J6" s="96"/>
      <c r="K6" s="96"/>
      <c r="L6" s="96"/>
      <c r="M6" s="96"/>
      <c r="N6" s="96"/>
      <c r="O6" s="96"/>
    </row>
    <row r="7" spans="1:15" ht="39.75" customHeight="1">
      <c r="A7" s="97"/>
      <c r="B7" s="97" t="s">
        <v>99</v>
      </c>
      <c r="C7" s="97"/>
      <c r="D7" s="97" t="s">
        <v>100</v>
      </c>
      <c r="E7" s="428">
        <v>418.2</v>
      </c>
      <c r="F7" s="428">
        <v>418.2</v>
      </c>
      <c r="G7" s="428">
        <v>268.2</v>
      </c>
      <c r="H7" s="428">
        <v>150</v>
      </c>
      <c r="I7" s="96"/>
      <c r="J7" s="96"/>
      <c r="K7" s="96"/>
      <c r="L7" s="96"/>
      <c r="M7" s="96"/>
      <c r="N7" s="96"/>
      <c r="O7" s="96"/>
    </row>
    <row r="8" spans="1:15" ht="39.75" customHeight="1">
      <c r="A8" s="429" t="s">
        <v>101</v>
      </c>
      <c r="B8" s="429" t="str">
        <f>'4支出分类（部门预算）'!B8</f>
        <v>03</v>
      </c>
      <c r="C8" s="429" t="s">
        <v>102</v>
      </c>
      <c r="D8" s="429" t="s">
        <v>103</v>
      </c>
      <c r="E8" s="428">
        <f>SUM(G8:O8)</f>
        <v>343.2</v>
      </c>
      <c r="F8" s="428">
        <f>SUM(G8:H8)</f>
        <v>343.2</v>
      </c>
      <c r="G8" s="428">
        <v>193.2</v>
      </c>
      <c r="H8" s="428">
        <v>150</v>
      </c>
      <c r="I8" s="96"/>
      <c r="J8" s="96"/>
      <c r="K8" s="96"/>
      <c r="L8" s="96"/>
      <c r="M8" s="96"/>
      <c r="N8" s="96"/>
      <c r="O8" s="96"/>
    </row>
    <row r="9" spans="1:246" s="417" customFormat="1" ht="39.75" customHeight="1">
      <c r="A9" s="429" t="str">
        <f>'4支出分类（部门预算）'!A10</f>
        <v>213</v>
      </c>
      <c r="B9" s="429" t="str">
        <f>'4支出分类（部门预算）'!B10</f>
        <v>03</v>
      </c>
      <c r="C9" s="429" t="s">
        <v>104</v>
      </c>
      <c r="D9" s="429" t="s">
        <v>105</v>
      </c>
      <c r="E9" s="428">
        <f>SUM(G9:O9)</f>
        <v>75</v>
      </c>
      <c r="F9" s="428">
        <f>SUM(G9:H9)</f>
        <v>75</v>
      </c>
      <c r="G9" s="428">
        <v>75</v>
      </c>
      <c r="H9" s="428"/>
      <c r="I9" s="437"/>
      <c r="J9" s="437"/>
      <c r="K9" s="437"/>
      <c r="L9" s="437"/>
      <c r="M9" s="437"/>
      <c r="N9" s="437"/>
      <c r="O9" s="437"/>
      <c r="P9" s="43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row>
  </sheetData>
  <sheetProtection formatCells="0" formatColumns="0" formatRows="0"/>
  <mergeCells count="14">
    <mergeCell ref="A2:O2"/>
    <mergeCell ref="A3:D3"/>
    <mergeCell ref="N3:O3"/>
    <mergeCell ref="A4:C4"/>
    <mergeCell ref="F4:H4"/>
    <mergeCell ref="D4:D5"/>
    <mergeCell ref="E4:E5"/>
    <mergeCell ref="I4:I5"/>
    <mergeCell ref="J4:J5"/>
    <mergeCell ref="K4:K5"/>
    <mergeCell ref="L4:L5"/>
    <mergeCell ref="M4:M5"/>
    <mergeCell ref="N4:N5"/>
    <mergeCell ref="O4:O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1"/>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Q17"/>
  <sheetViews>
    <sheetView showGridLines="0" showZeros="0" workbookViewId="0" topLeftCell="A1">
      <selection activeCell="G14" sqref="G14"/>
    </sheetView>
  </sheetViews>
  <sheetFormatPr defaultColWidth="6.875" defaultRowHeight="12.75" customHeight="1"/>
  <cols>
    <col min="1" max="1" width="13.50390625" style="2" customWidth="1"/>
    <col min="2" max="3" width="15.125" style="2" customWidth="1"/>
    <col min="4" max="4" width="14.125" style="2" customWidth="1"/>
    <col min="5" max="5" width="10.75390625" style="2" customWidth="1"/>
    <col min="6" max="6" width="17.125" style="2" customWidth="1"/>
    <col min="7" max="11" width="16.625" style="2" customWidth="1"/>
    <col min="12" max="12" width="20.625" style="2" customWidth="1"/>
    <col min="13" max="13" width="8.75390625" style="2" customWidth="1"/>
    <col min="14" max="14" width="17.125" style="2" customWidth="1"/>
    <col min="15" max="15" width="11.125" style="2" customWidth="1"/>
    <col min="16" max="16" width="11.375" style="2" customWidth="1"/>
    <col min="17" max="17" width="8.75390625" style="2" customWidth="1"/>
    <col min="18" max="16384" width="6.875" style="2" customWidth="1"/>
  </cols>
  <sheetData>
    <row r="1" spans="1:17" ht="18.75" customHeight="1">
      <c r="A1" s="3"/>
      <c r="B1" s="3"/>
      <c r="C1" s="3"/>
      <c r="D1" s="3"/>
      <c r="E1" s="4"/>
      <c r="F1" s="3"/>
      <c r="G1" s="3"/>
      <c r="H1" s="3"/>
      <c r="I1" s="3"/>
      <c r="J1" s="3"/>
      <c r="K1" s="3"/>
      <c r="L1" s="3" t="s">
        <v>275</v>
      </c>
      <c r="M1" s="3"/>
      <c r="N1"/>
      <c r="O1"/>
      <c r="P1"/>
      <c r="Q1"/>
    </row>
    <row r="2" spans="1:17" ht="18.75" customHeight="1">
      <c r="A2" s="5" t="s">
        <v>276</v>
      </c>
      <c r="B2" s="5"/>
      <c r="C2" s="5"/>
      <c r="D2" s="5"/>
      <c r="E2" s="5"/>
      <c r="F2" s="5"/>
      <c r="G2" s="5"/>
      <c r="H2" s="5"/>
      <c r="I2" s="5"/>
      <c r="J2" s="5"/>
      <c r="K2" s="5"/>
      <c r="L2" s="5"/>
      <c r="M2" s="3"/>
      <c r="N2"/>
      <c r="O2"/>
      <c r="P2"/>
      <c r="Q2"/>
    </row>
    <row r="3" spans="1:17" ht="46.5" customHeight="1">
      <c r="A3" s="6"/>
      <c r="B3" s="6"/>
      <c r="C3" s="6"/>
      <c r="L3" s="24" t="s">
        <v>77</v>
      </c>
      <c r="N3"/>
      <c r="O3"/>
      <c r="P3"/>
      <c r="Q3"/>
    </row>
    <row r="4" spans="1:17" ht="32.25" customHeight="1">
      <c r="A4" s="7" t="s">
        <v>235</v>
      </c>
      <c r="B4" s="8" t="s">
        <v>277</v>
      </c>
      <c r="C4" s="8" t="s">
        <v>278</v>
      </c>
      <c r="D4" s="8"/>
      <c r="E4" s="8" t="s">
        <v>279</v>
      </c>
      <c r="F4" s="9" t="s">
        <v>280</v>
      </c>
      <c r="G4" s="8" t="s">
        <v>281</v>
      </c>
      <c r="H4" s="8" t="s">
        <v>282</v>
      </c>
      <c r="I4" s="8" t="s">
        <v>283</v>
      </c>
      <c r="J4" s="8" t="s">
        <v>284</v>
      </c>
      <c r="K4" s="8" t="s">
        <v>285</v>
      </c>
      <c r="L4" s="8" t="s">
        <v>286</v>
      </c>
      <c r="M4" s="3"/>
      <c r="N4"/>
      <c r="O4"/>
      <c r="P4"/>
      <c r="Q4"/>
    </row>
    <row r="5" spans="1:17" ht="24.75" customHeight="1">
      <c r="A5" s="7"/>
      <c r="B5" s="8"/>
      <c r="C5" s="8" t="s">
        <v>165</v>
      </c>
      <c r="D5" s="10" t="s">
        <v>287</v>
      </c>
      <c r="E5" s="8"/>
      <c r="F5" s="9"/>
      <c r="G5" s="8"/>
      <c r="H5" s="8"/>
      <c r="I5" s="8"/>
      <c r="J5" s="8"/>
      <c r="K5" s="8"/>
      <c r="L5" s="8"/>
      <c r="M5" s="3"/>
      <c r="N5"/>
      <c r="O5"/>
      <c r="P5"/>
      <c r="Q5"/>
    </row>
    <row r="6" spans="1:17" ht="9.75" customHeight="1">
      <c r="A6" s="11" t="s">
        <v>288</v>
      </c>
      <c r="B6" s="12" t="s">
        <v>288</v>
      </c>
      <c r="C6" s="13" t="s">
        <v>288</v>
      </c>
      <c r="D6" s="13" t="s">
        <v>288</v>
      </c>
      <c r="E6" s="12" t="s">
        <v>288</v>
      </c>
      <c r="F6" s="11" t="s">
        <v>288</v>
      </c>
      <c r="G6" s="11" t="s">
        <v>288</v>
      </c>
      <c r="H6" s="11" t="s">
        <v>288</v>
      </c>
      <c r="I6" s="12" t="s">
        <v>288</v>
      </c>
      <c r="J6" s="12" t="s">
        <v>288</v>
      </c>
      <c r="K6" s="12" t="s">
        <v>288</v>
      </c>
      <c r="L6" s="11" t="s">
        <v>288</v>
      </c>
      <c r="M6" s="3"/>
      <c r="N6"/>
      <c r="O6"/>
      <c r="P6"/>
      <c r="Q6"/>
    </row>
    <row r="7" spans="1:17" s="1" customFormat="1" ht="78.75" customHeight="1">
      <c r="A7" s="14" t="s">
        <v>236</v>
      </c>
      <c r="B7" s="15"/>
      <c r="C7" s="16">
        <f>D7</f>
        <v>75</v>
      </c>
      <c r="D7" s="17">
        <v>75</v>
      </c>
      <c r="E7" s="18"/>
      <c r="F7" s="19"/>
      <c r="G7" s="19"/>
      <c r="H7" s="20"/>
      <c r="I7" s="25"/>
      <c r="J7" s="20"/>
      <c r="K7" s="26" t="s">
        <v>289</v>
      </c>
      <c r="L7" s="27"/>
      <c r="M7" s="21"/>
      <c r="N7" s="28"/>
      <c r="O7" s="28"/>
      <c r="P7" s="28"/>
      <c r="Q7" s="28"/>
    </row>
    <row r="8" spans="1:17" ht="45" customHeight="1">
      <c r="A8" s="21"/>
      <c r="B8"/>
      <c r="C8"/>
      <c r="D8"/>
      <c r="E8" s="22"/>
      <c r="F8"/>
      <c r="G8"/>
      <c r="H8" s="21"/>
      <c r="I8" s="21"/>
      <c r="J8" s="21"/>
      <c r="K8" s="21"/>
      <c r="L8" s="21"/>
      <c r="M8" s="3"/>
      <c r="N8"/>
      <c r="O8"/>
      <c r="P8"/>
      <c r="Q8"/>
    </row>
    <row r="9" spans="1:17" ht="18.75" customHeight="1">
      <c r="A9" s="21"/>
      <c r="B9" s="21"/>
      <c r="C9" s="21"/>
      <c r="D9" s="21"/>
      <c r="E9" s="23"/>
      <c r="F9" s="21"/>
      <c r="G9" s="21"/>
      <c r="H9" s="21"/>
      <c r="I9" s="21"/>
      <c r="J9" s="21"/>
      <c r="K9" s="21"/>
      <c r="L9" s="21"/>
      <c r="M9" s="3"/>
      <c r="N9"/>
      <c r="O9"/>
      <c r="P9"/>
      <c r="Q9"/>
    </row>
    <row r="10" spans="1:17" ht="18.75" customHeight="1">
      <c r="A10" s="21"/>
      <c r="B10" s="21"/>
      <c r="C10" s="21"/>
      <c r="D10" s="21"/>
      <c r="E10" s="23"/>
      <c r="F10" s="3"/>
      <c r="G10" s="3"/>
      <c r="H10" s="3"/>
      <c r="I10" s="21"/>
      <c r="J10" s="3"/>
      <c r="K10" s="3"/>
      <c r="L10" s="3"/>
      <c r="M10" s="3"/>
      <c r="N10"/>
      <c r="O10"/>
      <c r="P10"/>
      <c r="Q10"/>
    </row>
    <row r="11" spans="1:17" ht="18.75" customHeight="1">
      <c r="A11" s="21"/>
      <c r="B11" s="21"/>
      <c r="C11" s="21"/>
      <c r="D11" s="21"/>
      <c r="E11" s="23"/>
      <c r="F11" s="3"/>
      <c r="G11" s="3"/>
      <c r="H11" s="3"/>
      <c r="I11" s="21"/>
      <c r="J11" s="3"/>
      <c r="K11" s="3"/>
      <c r="L11" s="21"/>
      <c r="M11" s="3"/>
      <c r="N11"/>
      <c r="O11"/>
      <c r="P11"/>
      <c r="Q11"/>
    </row>
    <row r="12" spans="1:17" ht="18.75" customHeight="1">
      <c r="A12" s="3"/>
      <c r="B12" s="21"/>
      <c r="C12" s="21" t="s">
        <v>290</v>
      </c>
      <c r="D12" s="21"/>
      <c r="E12" s="4"/>
      <c r="F12" s="3"/>
      <c r="G12" s="3"/>
      <c r="H12" s="3"/>
      <c r="I12" s="3"/>
      <c r="J12" s="3"/>
      <c r="K12" s="3"/>
      <c r="L12" s="3"/>
      <c r="M12" s="3"/>
      <c r="N12"/>
      <c r="O12"/>
      <c r="P12"/>
      <c r="Q12"/>
    </row>
    <row r="13" spans="1:17" ht="18.75" customHeight="1">
      <c r="A13" s="3"/>
      <c r="B13" s="3"/>
      <c r="C13" s="3"/>
      <c r="D13" s="3"/>
      <c r="E13" s="23"/>
      <c r="F13" s="3"/>
      <c r="G13" s="3"/>
      <c r="H13" s="3"/>
      <c r="I13" s="3"/>
      <c r="J13" s="3"/>
      <c r="K13" s="21"/>
      <c r="L13" s="3"/>
      <c r="M13" s="3"/>
      <c r="N13"/>
      <c r="O13"/>
      <c r="P13"/>
      <c r="Q13"/>
    </row>
    <row r="14" spans="1:17" ht="18.75" customHeight="1">
      <c r="A14" s="3"/>
      <c r="B14" s="3"/>
      <c r="C14" s="3"/>
      <c r="D14" s="3"/>
      <c r="E14" s="4"/>
      <c r="F14" s="3"/>
      <c r="G14" s="3"/>
      <c r="H14" s="3"/>
      <c r="I14" s="3"/>
      <c r="J14" s="3"/>
      <c r="K14" s="3"/>
      <c r="L14" s="3"/>
      <c r="M14" s="3"/>
      <c r="N14"/>
      <c r="O14"/>
      <c r="P14"/>
      <c r="Q14"/>
    </row>
    <row r="15" spans="1:17" ht="12.75" customHeight="1">
      <c r="A15"/>
      <c r="B15"/>
      <c r="C15"/>
      <c r="D15"/>
      <c r="E15"/>
      <c r="F15"/>
      <c r="G15"/>
      <c r="H15"/>
      <c r="I15"/>
      <c r="J15"/>
      <c r="K15"/>
      <c r="L15"/>
      <c r="M15"/>
      <c r="N15"/>
      <c r="O15"/>
      <c r="P15"/>
      <c r="Q15"/>
    </row>
    <row r="16" spans="10:17" ht="12.75" customHeight="1">
      <c r="J16" s="1"/>
      <c r="N16"/>
      <c r="O16"/>
      <c r="P16"/>
      <c r="Q16"/>
    </row>
    <row r="17" spans="1:17" ht="12.75" customHeight="1">
      <c r="A17"/>
      <c r="B17"/>
      <c r="C17"/>
      <c r="D17"/>
      <c r="E17"/>
      <c r="F17"/>
      <c r="G17"/>
      <c r="H17"/>
      <c r="I17"/>
      <c r="J17" s="1"/>
      <c r="K17"/>
      <c r="L17"/>
      <c r="M17"/>
      <c r="N17"/>
      <c r="O17"/>
      <c r="P17"/>
      <c r="Q17"/>
    </row>
  </sheetData>
  <sheetProtection formatCells="0" formatColumns="0" formatRows="0"/>
  <mergeCells count="13">
    <mergeCell ref="A2:L2"/>
    <mergeCell ref="A3:C3"/>
    <mergeCell ref="C4:D4"/>
    <mergeCell ref="A4:A5"/>
    <mergeCell ref="B4:B5"/>
    <mergeCell ref="E4:E5"/>
    <mergeCell ref="F4:F5"/>
    <mergeCell ref="G4:G5"/>
    <mergeCell ref="H4:H5"/>
    <mergeCell ref="I4:I5"/>
    <mergeCell ref="J4:J5"/>
    <mergeCell ref="K4:K5"/>
    <mergeCell ref="L4:L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4"/>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10"/>
  <sheetViews>
    <sheetView showGridLines="0" showZeros="0" workbookViewId="0" topLeftCell="A1">
      <selection activeCell="G9" sqref="G9:H9"/>
    </sheetView>
  </sheetViews>
  <sheetFormatPr defaultColWidth="6.875" defaultRowHeight="18.75" customHeight="1"/>
  <cols>
    <col min="1" max="3" width="3.50390625" style="385" customWidth="1"/>
    <col min="4" max="4" width="25.625" style="386" customWidth="1"/>
    <col min="5" max="5" width="9.75390625" style="387" customWidth="1"/>
    <col min="6" max="9" width="8.50390625" style="387" customWidth="1"/>
    <col min="10" max="11" width="8.625" style="387" customWidth="1"/>
    <col min="12" max="16" width="8.00390625" style="387" customWidth="1"/>
    <col min="17" max="17" width="8.00390625" style="388" customWidth="1"/>
    <col min="18" max="20" width="8.00390625" style="389" customWidth="1"/>
    <col min="21" max="16384" width="6.875" style="388" customWidth="1"/>
  </cols>
  <sheetData>
    <row r="1" spans="1:20" ht="24.75" customHeight="1">
      <c r="A1" s="362"/>
      <c r="B1" s="362"/>
      <c r="C1" s="362"/>
      <c r="D1" s="362"/>
      <c r="E1" s="362"/>
      <c r="F1" s="362"/>
      <c r="G1" s="362"/>
      <c r="H1" s="362"/>
      <c r="I1" s="362"/>
      <c r="J1" s="362"/>
      <c r="K1" s="362"/>
      <c r="L1" s="362"/>
      <c r="M1" s="362"/>
      <c r="N1" s="362"/>
      <c r="R1" s="410"/>
      <c r="S1" s="410"/>
      <c r="T1" s="362" t="s">
        <v>106</v>
      </c>
    </row>
    <row r="2" spans="1:20" ht="24.75" customHeight="1">
      <c r="A2" s="390" t="s">
        <v>107</v>
      </c>
      <c r="B2" s="390"/>
      <c r="C2" s="390"/>
      <c r="D2" s="390"/>
      <c r="E2" s="390"/>
      <c r="F2" s="390"/>
      <c r="G2" s="390"/>
      <c r="H2" s="390"/>
      <c r="I2" s="390"/>
      <c r="J2" s="390"/>
      <c r="K2" s="390"/>
      <c r="L2" s="390"/>
      <c r="M2" s="390"/>
      <c r="N2" s="390"/>
      <c r="O2" s="390"/>
      <c r="P2" s="390"/>
      <c r="Q2" s="390"/>
      <c r="R2" s="390"/>
      <c r="S2" s="390"/>
      <c r="T2" s="390"/>
    </row>
    <row r="3" spans="1:20" s="383" customFormat="1" ht="54.75" customHeight="1">
      <c r="A3" s="6"/>
      <c r="B3" s="6"/>
      <c r="C3" s="6"/>
      <c r="D3" s="6"/>
      <c r="E3" s="362"/>
      <c r="F3" s="362"/>
      <c r="G3" s="362"/>
      <c r="H3" s="362"/>
      <c r="I3" s="362"/>
      <c r="J3" s="362"/>
      <c r="K3" s="362"/>
      <c r="L3" s="362"/>
      <c r="M3" s="362"/>
      <c r="N3" s="362"/>
      <c r="O3" s="403"/>
      <c r="P3" s="403"/>
      <c r="R3" s="411"/>
      <c r="S3" s="412" t="s">
        <v>77</v>
      </c>
      <c r="T3" s="412"/>
    </row>
    <row r="4" spans="1:20" s="383" customFormat="1" ht="42" customHeight="1">
      <c r="A4" s="391" t="s">
        <v>92</v>
      </c>
      <c r="B4" s="391"/>
      <c r="C4" s="392"/>
      <c r="D4" s="393" t="s">
        <v>93</v>
      </c>
      <c r="E4" s="394" t="s">
        <v>108</v>
      </c>
      <c r="F4" s="395" t="s">
        <v>109</v>
      </c>
      <c r="G4" s="391"/>
      <c r="H4" s="391"/>
      <c r="I4" s="392"/>
      <c r="J4" s="404" t="s">
        <v>110</v>
      </c>
      <c r="K4" s="404"/>
      <c r="L4" s="404"/>
      <c r="M4" s="404"/>
      <c r="N4" s="404"/>
      <c r="O4" s="404"/>
      <c r="P4" s="404"/>
      <c r="Q4" s="404"/>
      <c r="R4" s="413" t="s">
        <v>111</v>
      </c>
      <c r="S4" s="414" t="s">
        <v>112</v>
      </c>
      <c r="T4" s="414" t="s">
        <v>113</v>
      </c>
    </row>
    <row r="5" spans="1:20" s="383" customFormat="1" ht="21.75" customHeight="1">
      <c r="A5" s="396" t="s">
        <v>95</v>
      </c>
      <c r="B5" s="397" t="s">
        <v>96</v>
      </c>
      <c r="C5" s="397" t="s">
        <v>97</v>
      </c>
      <c r="D5" s="393"/>
      <c r="E5" s="394"/>
      <c r="F5" s="397" t="s">
        <v>78</v>
      </c>
      <c r="G5" s="397" t="s">
        <v>114</v>
      </c>
      <c r="H5" s="397" t="s">
        <v>115</v>
      </c>
      <c r="I5" s="394" t="s">
        <v>116</v>
      </c>
      <c r="J5" s="405" t="s">
        <v>78</v>
      </c>
      <c r="K5" s="406" t="s">
        <v>117</v>
      </c>
      <c r="L5" s="406" t="s">
        <v>118</v>
      </c>
      <c r="M5" s="405" t="s">
        <v>119</v>
      </c>
      <c r="N5" s="407" t="s">
        <v>120</v>
      </c>
      <c r="O5" s="407" t="s">
        <v>121</v>
      </c>
      <c r="P5" s="407" t="s">
        <v>122</v>
      </c>
      <c r="Q5" s="407" t="s">
        <v>123</v>
      </c>
      <c r="R5" s="415"/>
      <c r="S5" s="416"/>
      <c r="T5" s="416"/>
    </row>
    <row r="6" spans="1:20" ht="29.25" customHeight="1">
      <c r="A6" s="396"/>
      <c r="B6" s="397"/>
      <c r="C6" s="397"/>
      <c r="D6" s="398"/>
      <c r="E6" s="399" t="s">
        <v>94</v>
      </c>
      <c r="F6" s="397"/>
      <c r="G6" s="397"/>
      <c r="H6" s="397"/>
      <c r="I6" s="394"/>
      <c r="J6" s="394"/>
      <c r="K6" s="408"/>
      <c r="L6" s="408"/>
      <c r="M6" s="394"/>
      <c r="N6" s="405"/>
      <c r="O6" s="405"/>
      <c r="P6" s="405"/>
      <c r="Q6" s="405"/>
      <c r="R6" s="416"/>
      <c r="S6" s="416"/>
      <c r="T6" s="416"/>
    </row>
    <row r="7" spans="1:20" ht="40.5" customHeight="1">
      <c r="A7" s="97">
        <v>213</v>
      </c>
      <c r="B7" s="97"/>
      <c r="C7" s="97"/>
      <c r="D7" s="97" t="s">
        <v>98</v>
      </c>
      <c r="E7" s="98">
        <f>SUM(F7+J7)</f>
        <v>418.2</v>
      </c>
      <c r="F7" s="96">
        <f>SUM(G7:H7)</f>
        <v>343.2</v>
      </c>
      <c r="G7" s="96">
        <v>313.68</v>
      </c>
      <c r="H7" s="96">
        <v>29.52</v>
      </c>
      <c r="I7" s="96"/>
      <c r="J7" s="402">
        <v>75</v>
      </c>
      <c r="K7" s="409">
        <v>75</v>
      </c>
      <c r="L7" s="96"/>
      <c r="M7" s="96"/>
      <c r="N7" s="96"/>
      <c r="O7" s="96"/>
      <c r="P7" s="96"/>
      <c r="Q7" s="96"/>
      <c r="R7" s="96"/>
      <c r="S7" s="96"/>
      <c r="T7" s="96"/>
    </row>
    <row r="8" spans="1:20" ht="40.5" customHeight="1">
      <c r="A8" s="97"/>
      <c r="B8" s="97" t="s">
        <v>99</v>
      </c>
      <c r="C8" s="97"/>
      <c r="D8" s="97" t="s">
        <v>100</v>
      </c>
      <c r="E8" s="96">
        <v>418.2</v>
      </c>
      <c r="F8" s="96">
        <f>SUM(G8:H8)</f>
        <v>343.2</v>
      </c>
      <c r="G8" s="96">
        <v>313.68</v>
      </c>
      <c r="H8" s="96">
        <v>29.52</v>
      </c>
      <c r="I8" s="96"/>
      <c r="J8" s="402">
        <v>75</v>
      </c>
      <c r="K8" s="409">
        <v>75</v>
      </c>
      <c r="L8" s="96"/>
      <c r="M8" s="96"/>
      <c r="N8" s="96"/>
      <c r="O8" s="96"/>
      <c r="P8" s="96"/>
      <c r="Q8" s="96"/>
      <c r="R8" s="96"/>
      <c r="S8" s="96"/>
      <c r="T8" s="96"/>
    </row>
    <row r="9" spans="1:20" ht="40.5" customHeight="1">
      <c r="A9" s="400" t="s">
        <v>101</v>
      </c>
      <c r="B9" s="400" t="s">
        <v>99</v>
      </c>
      <c r="C9" s="400" t="s">
        <v>102</v>
      </c>
      <c r="D9" s="400" t="s">
        <v>103</v>
      </c>
      <c r="E9" s="96">
        <v>343.2</v>
      </c>
      <c r="F9" s="96">
        <f>SUM(G9+H9)</f>
        <v>343.2</v>
      </c>
      <c r="G9" s="96">
        <v>313.68</v>
      </c>
      <c r="H9" s="96">
        <v>29.52</v>
      </c>
      <c r="I9" s="96"/>
      <c r="J9" s="402"/>
      <c r="K9" s="409"/>
      <c r="L9" s="96"/>
      <c r="M9" s="96"/>
      <c r="N9" s="96"/>
      <c r="O9" s="96"/>
      <c r="P9" s="96"/>
      <c r="Q9" s="96"/>
      <c r="R9" s="96"/>
      <c r="S9" s="96"/>
      <c r="T9" s="96"/>
    </row>
    <row r="10" spans="1:20" s="384" customFormat="1" ht="40.5" customHeight="1">
      <c r="A10" s="400" t="s">
        <v>101</v>
      </c>
      <c r="B10" s="400" t="s">
        <v>99</v>
      </c>
      <c r="C10" s="401" t="s">
        <v>104</v>
      </c>
      <c r="D10" s="401" t="s">
        <v>105</v>
      </c>
      <c r="E10" s="402">
        <v>75</v>
      </c>
      <c r="F10" s="96"/>
      <c r="G10" s="402"/>
      <c r="H10" s="402"/>
      <c r="I10" s="402">
        <f>'13一般预算支出'!I10</f>
        <v>0</v>
      </c>
      <c r="J10" s="402">
        <v>75</v>
      </c>
      <c r="K10" s="409">
        <v>75</v>
      </c>
      <c r="L10" s="409">
        <f>'13一般预算支出'!L10</f>
        <v>0</v>
      </c>
      <c r="M10" s="409">
        <f>'13一般预算支出'!M10</f>
        <v>0</v>
      </c>
      <c r="N10" s="409">
        <f>'13一般预算支出'!N10</f>
        <v>0</v>
      </c>
      <c r="O10" s="409">
        <f>'13一般预算支出'!O10</f>
        <v>0</v>
      </c>
      <c r="P10" s="409">
        <f>'13一般预算支出'!P10</f>
        <v>0</v>
      </c>
      <c r="Q10" s="409">
        <f>'13一般预算支出'!Q10</f>
        <v>0</v>
      </c>
      <c r="R10" s="409">
        <f>'13一般预算支出'!R10</f>
        <v>0</v>
      </c>
      <c r="S10" s="409">
        <f>'13一般预算支出'!S10</f>
        <v>0</v>
      </c>
      <c r="T10" s="409">
        <f>'13一般预算支出'!R10</f>
        <v>0</v>
      </c>
    </row>
  </sheetData>
  <sheetProtection formatCells="0" formatColumns="0" formatRows="0"/>
  <mergeCells count="24">
    <mergeCell ref="A2:T2"/>
    <mergeCell ref="A3:D3"/>
    <mergeCell ref="S3:T3"/>
    <mergeCell ref="J4:Q4"/>
    <mergeCell ref="A5:A6"/>
    <mergeCell ref="B5:B6"/>
    <mergeCell ref="C5:C6"/>
    <mergeCell ref="D4:D6"/>
    <mergeCell ref="E4:E5"/>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2"/>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9"/>
  <sheetViews>
    <sheetView showGridLines="0" showZeros="0" workbookViewId="0" topLeftCell="A1">
      <selection activeCell="G16" sqref="G16"/>
    </sheetView>
  </sheetViews>
  <sheetFormatPr defaultColWidth="9.00390625" defaultRowHeight="14.25"/>
  <cols>
    <col min="1" max="1" width="3.875" style="0" customWidth="1"/>
    <col min="2" max="3" width="4.375" style="0" customWidth="1"/>
    <col min="4" max="4" width="15.375" style="0" customWidth="1"/>
    <col min="5" max="5" width="10.625" style="0" customWidth="1"/>
    <col min="6" max="9" width="7.25390625" style="0" customWidth="1"/>
    <col min="10" max="10" width="8.75390625" style="0" customWidth="1"/>
    <col min="11" max="11" width="9.25390625" style="0" customWidth="1"/>
    <col min="12" max="20" width="7.25390625" style="0" customWidth="1"/>
  </cols>
  <sheetData>
    <row r="1" spans="1:20" ht="14.25" customHeight="1">
      <c r="A1" s="70"/>
      <c r="B1" s="70"/>
      <c r="C1" s="70"/>
      <c r="D1" s="70"/>
      <c r="E1" s="70"/>
      <c r="F1" s="70"/>
      <c r="G1" s="70"/>
      <c r="H1" s="70"/>
      <c r="I1" s="70"/>
      <c r="J1" s="70"/>
      <c r="K1" s="70"/>
      <c r="L1" s="70"/>
      <c r="M1" s="70"/>
      <c r="N1" s="70"/>
      <c r="O1" s="70"/>
      <c r="P1" s="70"/>
      <c r="Q1" s="70"/>
      <c r="R1" s="70"/>
      <c r="S1" s="70"/>
      <c r="T1" s="362" t="s">
        <v>124</v>
      </c>
    </row>
    <row r="2" spans="1:20" ht="24.75" customHeight="1">
      <c r="A2" s="71" t="s">
        <v>125</v>
      </c>
      <c r="B2" s="71"/>
      <c r="C2" s="71"/>
      <c r="D2" s="71"/>
      <c r="E2" s="71"/>
      <c r="F2" s="71"/>
      <c r="G2" s="71"/>
      <c r="H2" s="71"/>
      <c r="I2" s="71"/>
      <c r="J2" s="71"/>
      <c r="K2" s="71"/>
      <c r="L2" s="71"/>
      <c r="M2" s="71"/>
      <c r="N2" s="71"/>
      <c r="O2" s="71"/>
      <c r="P2" s="71"/>
      <c r="Q2" s="71"/>
      <c r="R2" s="71"/>
      <c r="S2" s="71"/>
      <c r="T2" s="71"/>
    </row>
    <row r="3" spans="1:20" ht="51" customHeight="1">
      <c r="A3" s="6"/>
      <c r="B3" s="6"/>
      <c r="C3" s="6"/>
      <c r="D3" s="6"/>
      <c r="E3" s="70"/>
      <c r="F3" s="70"/>
      <c r="G3" s="70"/>
      <c r="H3" s="70"/>
      <c r="I3" s="70"/>
      <c r="J3" s="70"/>
      <c r="K3" s="70"/>
      <c r="L3" s="70"/>
      <c r="M3" s="70"/>
      <c r="N3" s="70"/>
      <c r="O3" s="70"/>
      <c r="P3" s="70"/>
      <c r="Q3" s="70"/>
      <c r="R3" s="70"/>
      <c r="S3" s="382" t="s">
        <v>77</v>
      </c>
      <c r="T3" s="382"/>
    </row>
    <row r="4" spans="1:20" ht="33.75" customHeight="1">
      <c r="A4" s="72" t="s">
        <v>92</v>
      </c>
      <c r="B4" s="73"/>
      <c r="C4" s="74"/>
      <c r="D4" s="75" t="s">
        <v>93</v>
      </c>
      <c r="E4" s="75" t="s">
        <v>94</v>
      </c>
      <c r="F4" s="76" t="s">
        <v>126</v>
      </c>
      <c r="G4" s="76" t="s">
        <v>127</v>
      </c>
      <c r="H4" s="76" t="s">
        <v>128</v>
      </c>
      <c r="I4" s="76" t="s">
        <v>129</v>
      </c>
      <c r="J4" s="76" t="s">
        <v>130</v>
      </c>
      <c r="K4" s="76" t="s">
        <v>131</v>
      </c>
      <c r="L4" s="76" t="s">
        <v>118</v>
      </c>
      <c r="M4" s="76" t="s">
        <v>132</v>
      </c>
      <c r="N4" s="76" t="s">
        <v>116</v>
      </c>
      <c r="O4" s="76" t="s">
        <v>120</v>
      </c>
      <c r="P4" s="76" t="s">
        <v>119</v>
      </c>
      <c r="Q4" s="76" t="s">
        <v>133</v>
      </c>
      <c r="R4" s="76" t="s">
        <v>134</v>
      </c>
      <c r="S4" s="76" t="s">
        <v>135</v>
      </c>
      <c r="T4" s="76" t="s">
        <v>123</v>
      </c>
    </row>
    <row r="5" spans="1:20" ht="13.5" customHeight="1">
      <c r="A5" s="75" t="s">
        <v>95</v>
      </c>
      <c r="B5" s="75" t="s">
        <v>96</v>
      </c>
      <c r="C5" s="75" t="s">
        <v>97</v>
      </c>
      <c r="D5" s="77"/>
      <c r="E5" s="77"/>
      <c r="F5" s="76"/>
      <c r="G5" s="76"/>
      <c r="H5" s="76"/>
      <c r="I5" s="76"/>
      <c r="J5" s="76"/>
      <c r="K5" s="76"/>
      <c r="L5" s="76"/>
      <c r="M5" s="76"/>
      <c r="N5" s="76"/>
      <c r="O5" s="76"/>
      <c r="P5" s="76"/>
      <c r="Q5" s="76"/>
      <c r="R5" s="76"/>
      <c r="S5" s="76"/>
      <c r="T5" s="76"/>
    </row>
    <row r="6" spans="1:20" ht="18" customHeight="1">
      <c r="A6" s="78"/>
      <c r="B6" s="78"/>
      <c r="C6" s="78"/>
      <c r="D6" s="78"/>
      <c r="E6" s="78"/>
      <c r="F6" s="76"/>
      <c r="G6" s="76"/>
      <c r="H6" s="76"/>
      <c r="I6" s="76"/>
      <c r="J6" s="76"/>
      <c r="K6" s="76"/>
      <c r="L6" s="76"/>
      <c r="M6" s="76"/>
      <c r="N6" s="76"/>
      <c r="O6" s="76"/>
      <c r="P6" s="76"/>
      <c r="Q6" s="76"/>
      <c r="R6" s="76"/>
      <c r="S6" s="76"/>
      <c r="T6" s="76"/>
    </row>
    <row r="7" spans="1:20" ht="39" customHeight="1">
      <c r="A7" s="97">
        <v>213</v>
      </c>
      <c r="B7" s="97"/>
      <c r="C7" s="97"/>
      <c r="D7" s="97" t="s">
        <v>98</v>
      </c>
      <c r="E7" s="96">
        <f>SUM(F7:G7)</f>
        <v>343.2</v>
      </c>
      <c r="F7" s="96">
        <v>313.68</v>
      </c>
      <c r="G7" s="96">
        <v>29.52</v>
      </c>
      <c r="H7" s="96">
        <f aca="true" t="shared" si="0" ref="H7:T7">H8</f>
        <v>0</v>
      </c>
      <c r="I7" s="96">
        <f t="shared" si="0"/>
        <v>0</v>
      </c>
      <c r="J7" s="96">
        <f t="shared" si="0"/>
        <v>0</v>
      </c>
      <c r="K7" s="96">
        <f t="shared" si="0"/>
        <v>0</v>
      </c>
      <c r="L7" s="96">
        <f t="shared" si="0"/>
        <v>0</v>
      </c>
      <c r="M7" s="96">
        <f t="shared" si="0"/>
        <v>0</v>
      </c>
      <c r="N7" s="96">
        <f t="shared" si="0"/>
        <v>0</v>
      </c>
      <c r="O7" s="96">
        <f t="shared" si="0"/>
        <v>0</v>
      </c>
      <c r="P7" s="96">
        <f t="shared" si="0"/>
        <v>0</v>
      </c>
      <c r="Q7" s="96">
        <f t="shared" si="0"/>
        <v>0</v>
      </c>
      <c r="R7" s="96">
        <f t="shared" si="0"/>
        <v>0</v>
      </c>
      <c r="S7" s="96">
        <f t="shared" si="0"/>
        <v>0</v>
      </c>
      <c r="T7" s="96">
        <f t="shared" si="0"/>
        <v>0</v>
      </c>
    </row>
    <row r="8" spans="1:20" ht="39" customHeight="1">
      <c r="A8" s="97" t="s">
        <v>101</v>
      </c>
      <c r="B8" s="97" t="s">
        <v>99</v>
      </c>
      <c r="C8" s="97"/>
      <c r="D8" s="97" t="s">
        <v>100</v>
      </c>
      <c r="E8" s="96">
        <f>SUM(F8:G8)</f>
        <v>343.2</v>
      </c>
      <c r="F8" s="96">
        <v>313.68</v>
      </c>
      <c r="G8" s="96">
        <v>29.52</v>
      </c>
      <c r="H8" s="96">
        <f aca="true" t="shared" si="1" ref="H8:T8">H9+H10</f>
        <v>0</v>
      </c>
      <c r="I8" s="96">
        <f t="shared" si="1"/>
        <v>0</v>
      </c>
      <c r="J8" s="96">
        <f t="shared" si="1"/>
        <v>0</v>
      </c>
      <c r="K8" s="96">
        <f t="shared" si="1"/>
        <v>0</v>
      </c>
      <c r="L8" s="96">
        <f t="shared" si="1"/>
        <v>0</v>
      </c>
      <c r="M8" s="96">
        <f t="shared" si="1"/>
        <v>0</v>
      </c>
      <c r="N8" s="96">
        <f t="shared" si="1"/>
        <v>0</v>
      </c>
      <c r="O8" s="96">
        <f t="shared" si="1"/>
        <v>0</v>
      </c>
      <c r="P8" s="96">
        <f t="shared" si="1"/>
        <v>0</v>
      </c>
      <c r="Q8" s="96">
        <f t="shared" si="1"/>
        <v>0</v>
      </c>
      <c r="R8" s="96">
        <f t="shared" si="1"/>
        <v>0</v>
      </c>
      <c r="S8" s="96">
        <f t="shared" si="1"/>
        <v>0</v>
      </c>
      <c r="T8" s="96">
        <f t="shared" si="1"/>
        <v>0</v>
      </c>
    </row>
    <row r="9" spans="1:20" s="28" customFormat="1" ht="39" customHeight="1">
      <c r="A9" s="109" t="str">
        <f>'6工资福利（部门预算）'!A9</f>
        <v>213</v>
      </c>
      <c r="B9" s="109" t="str">
        <f>'6工资福利（部门预算）'!B9</f>
        <v>03</v>
      </c>
      <c r="C9" s="109" t="str">
        <f>'6工资福利（部门预算）'!C9</f>
        <v>01</v>
      </c>
      <c r="D9" s="109" t="str">
        <f>'6工资福利（部门预算）'!D9</f>
        <v>行政运行</v>
      </c>
      <c r="E9" s="96">
        <f>SUM(F9:G9)</f>
        <v>343.2</v>
      </c>
      <c r="F9" s="96">
        <v>313.68</v>
      </c>
      <c r="G9" s="96">
        <v>29.52</v>
      </c>
      <c r="H9" s="80">
        <f>'13一般预算支出'!P10</f>
        <v>0</v>
      </c>
      <c r="I9" s="80">
        <f>'13一般预算支出'!O10</f>
        <v>0</v>
      </c>
      <c r="J9" s="80"/>
      <c r="K9" s="80">
        <f>'13一般预算支出'!L10</f>
        <v>0</v>
      </c>
      <c r="L9" s="80">
        <f>'13一般预算支出'!M10</f>
        <v>0</v>
      </c>
      <c r="M9" s="80">
        <f>'13一般预算支出'!N10</f>
        <v>0</v>
      </c>
      <c r="N9" s="80">
        <f>'13一般预算支出'!I10</f>
        <v>0</v>
      </c>
      <c r="O9" s="80">
        <f>'13一般预算支出'!P10</f>
        <v>0</v>
      </c>
      <c r="P9" s="80">
        <f>'13一般预算支出'!Q10</f>
        <v>0</v>
      </c>
      <c r="Q9" s="80">
        <f>'13一般预算支出'!R10</f>
        <v>0</v>
      </c>
      <c r="R9" s="80">
        <f>'13一般预算支出'!S10</f>
        <v>0</v>
      </c>
      <c r="S9" s="80">
        <f>'13一般预算支出'!T10</f>
        <v>0</v>
      </c>
      <c r="T9" s="80">
        <f>'13一般预算支出'!U10</f>
        <v>0</v>
      </c>
    </row>
  </sheetData>
  <sheetProtection formatCells="0" formatColumns="0" formatRows="0"/>
  <mergeCells count="24">
    <mergeCell ref="A2:T2"/>
    <mergeCell ref="A3:D3"/>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1"/>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U10"/>
  <sheetViews>
    <sheetView showGridLines="0" showZeros="0" workbookViewId="0" topLeftCell="A1">
      <selection activeCell="L14" sqref="L14"/>
    </sheetView>
  </sheetViews>
  <sheetFormatPr defaultColWidth="6.75390625" defaultRowHeight="22.5" customHeight="1"/>
  <cols>
    <col min="1" max="3" width="3.625" style="363" customWidth="1"/>
    <col min="4" max="4" width="19.50390625" style="363" customWidth="1"/>
    <col min="5" max="5" width="9.00390625" style="363" customWidth="1"/>
    <col min="6" max="6" width="8.50390625" style="363" customWidth="1"/>
    <col min="7" max="11" width="7.50390625" style="363" customWidth="1"/>
    <col min="12" max="12" width="7.50390625" style="364" customWidth="1"/>
    <col min="13" max="13" width="8.50390625" style="363" customWidth="1"/>
    <col min="14" max="22" width="7.50390625" style="363" customWidth="1"/>
    <col min="23" max="23" width="8.125" style="363" customWidth="1"/>
    <col min="24" max="26" width="7.50390625" style="363" customWidth="1"/>
    <col min="27" max="16384" width="6.75390625" style="363" customWidth="1"/>
  </cols>
  <sheetData>
    <row r="1" spans="2:27" ht="22.5" customHeight="1">
      <c r="B1" s="365"/>
      <c r="C1" s="365"/>
      <c r="D1" s="365"/>
      <c r="E1" s="365"/>
      <c r="F1" s="365"/>
      <c r="G1" s="365"/>
      <c r="H1" s="365"/>
      <c r="I1" s="365"/>
      <c r="J1" s="365"/>
      <c r="K1" s="365"/>
      <c r="M1" s="365"/>
      <c r="N1" s="365"/>
      <c r="O1" s="365"/>
      <c r="P1" s="365"/>
      <c r="Q1" s="365"/>
      <c r="R1" s="365"/>
      <c r="S1" s="365"/>
      <c r="T1" s="365"/>
      <c r="U1" s="365"/>
      <c r="V1" s="365"/>
      <c r="Z1" s="377" t="s">
        <v>136</v>
      </c>
      <c r="AA1" s="378"/>
    </row>
    <row r="2" spans="1:26" ht="22.5" customHeight="1">
      <c r="A2" s="366" t="s">
        <v>137</v>
      </c>
      <c r="B2" s="366"/>
      <c r="C2" s="366"/>
      <c r="D2" s="366"/>
      <c r="E2" s="366"/>
      <c r="F2" s="366"/>
      <c r="G2" s="366"/>
      <c r="H2" s="366"/>
      <c r="I2" s="366"/>
      <c r="J2" s="366"/>
      <c r="K2" s="366"/>
      <c r="L2" s="366"/>
      <c r="M2" s="366"/>
      <c r="N2" s="366"/>
      <c r="O2" s="366"/>
      <c r="P2" s="366"/>
      <c r="Q2" s="366"/>
      <c r="R2" s="366"/>
      <c r="S2" s="366"/>
      <c r="T2" s="366"/>
      <c r="U2" s="366"/>
      <c r="V2" s="366"/>
      <c r="W2" s="366"/>
      <c r="X2" s="366"/>
      <c r="Y2" s="366"/>
      <c r="Z2" s="366"/>
    </row>
    <row r="3" spans="1:27" ht="51" customHeight="1">
      <c r="A3" s="367"/>
      <c r="B3" s="367"/>
      <c r="C3" s="367"/>
      <c r="D3" s="6"/>
      <c r="E3" s="6"/>
      <c r="F3" s="6"/>
      <c r="G3" s="6"/>
      <c r="H3" s="6"/>
      <c r="I3" s="374"/>
      <c r="J3" s="374"/>
      <c r="K3" s="374"/>
      <c r="M3" s="374"/>
      <c r="N3" s="374"/>
      <c r="O3" s="374"/>
      <c r="P3" s="374"/>
      <c r="Q3" s="374"/>
      <c r="R3" s="374"/>
      <c r="S3" s="374"/>
      <c r="T3" s="374"/>
      <c r="U3" s="374"/>
      <c r="V3" s="374"/>
      <c r="Y3" s="379" t="s">
        <v>77</v>
      </c>
      <c r="Z3" s="379"/>
      <c r="AA3" s="380"/>
    </row>
    <row r="4" spans="1:26" ht="42.75" customHeight="1">
      <c r="A4" s="368" t="s">
        <v>92</v>
      </c>
      <c r="B4" s="368"/>
      <c r="C4" s="368"/>
      <c r="D4" s="361" t="s">
        <v>93</v>
      </c>
      <c r="E4" s="361" t="s">
        <v>94</v>
      </c>
      <c r="F4" s="369" t="s">
        <v>138</v>
      </c>
      <c r="G4" s="369"/>
      <c r="H4" s="369"/>
      <c r="I4" s="369"/>
      <c r="J4" s="369"/>
      <c r="K4" s="369"/>
      <c r="L4" s="369"/>
      <c r="M4" s="369"/>
      <c r="N4" s="369" t="s">
        <v>139</v>
      </c>
      <c r="O4" s="369"/>
      <c r="P4" s="369"/>
      <c r="Q4" s="369"/>
      <c r="R4" s="369"/>
      <c r="S4" s="369"/>
      <c r="T4" s="369"/>
      <c r="U4" s="369"/>
      <c r="V4" s="267" t="s">
        <v>140</v>
      </c>
      <c r="W4" s="361" t="s">
        <v>141</v>
      </c>
      <c r="X4" s="361"/>
      <c r="Y4" s="361"/>
      <c r="Z4" s="361"/>
    </row>
    <row r="5" spans="1:26" ht="37.5" customHeight="1">
      <c r="A5" s="361" t="s">
        <v>95</v>
      </c>
      <c r="B5" s="361" t="s">
        <v>96</v>
      </c>
      <c r="C5" s="361" t="s">
        <v>97</v>
      </c>
      <c r="D5" s="361"/>
      <c r="E5" s="361"/>
      <c r="F5" s="361" t="s">
        <v>78</v>
      </c>
      <c r="G5" s="361" t="s">
        <v>142</v>
      </c>
      <c r="H5" s="361" t="s">
        <v>143</v>
      </c>
      <c r="I5" s="361" t="s">
        <v>144</v>
      </c>
      <c r="J5" s="361" t="s">
        <v>145</v>
      </c>
      <c r="K5" s="265" t="s">
        <v>146</v>
      </c>
      <c r="L5" s="361" t="s">
        <v>147</v>
      </c>
      <c r="M5" s="361" t="s">
        <v>148</v>
      </c>
      <c r="N5" s="361" t="s">
        <v>78</v>
      </c>
      <c r="O5" s="361" t="s">
        <v>149</v>
      </c>
      <c r="P5" s="361" t="s">
        <v>150</v>
      </c>
      <c r="Q5" s="361" t="s">
        <v>151</v>
      </c>
      <c r="R5" s="265" t="s">
        <v>152</v>
      </c>
      <c r="S5" s="361" t="s">
        <v>153</v>
      </c>
      <c r="T5" s="361" t="s">
        <v>154</v>
      </c>
      <c r="U5" s="361" t="s">
        <v>155</v>
      </c>
      <c r="V5" s="268"/>
      <c r="W5" s="361" t="s">
        <v>78</v>
      </c>
      <c r="X5" s="361" t="s">
        <v>156</v>
      </c>
      <c r="Y5" s="361" t="s">
        <v>157</v>
      </c>
      <c r="Z5" s="361" t="s">
        <v>141</v>
      </c>
    </row>
    <row r="6" spans="1:26" ht="27" customHeight="1">
      <c r="A6" s="361"/>
      <c r="B6" s="361"/>
      <c r="C6" s="361"/>
      <c r="D6" s="361"/>
      <c r="E6" s="361"/>
      <c r="F6" s="361"/>
      <c r="G6" s="361"/>
      <c r="H6" s="361"/>
      <c r="I6" s="361"/>
      <c r="J6" s="361"/>
      <c r="K6" s="265"/>
      <c r="L6" s="361"/>
      <c r="M6" s="361"/>
      <c r="N6" s="361"/>
      <c r="O6" s="361"/>
      <c r="P6" s="361"/>
      <c r="Q6" s="361"/>
      <c r="R6" s="265"/>
      <c r="S6" s="361"/>
      <c r="T6" s="361"/>
      <c r="U6" s="361"/>
      <c r="V6" s="269"/>
      <c r="W6" s="361"/>
      <c r="X6" s="361"/>
      <c r="Y6" s="361"/>
      <c r="Z6" s="361"/>
    </row>
    <row r="7" spans="1:26" ht="40.5" customHeight="1">
      <c r="A7" s="97">
        <v>213</v>
      </c>
      <c r="B7" s="97"/>
      <c r="C7" s="97"/>
      <c r="D7" s="97" t="s">
        <v>98</v>
      </c>
      <c r="E7" s="370">
        <v>313.68000000000006</v>
      </c>
      <c r="F7" s="370">
        <f>SUM(G7+I7+L7+N7+V7+W7)</f>
        <v>313.68000000000006</v>
      </c>
      <c r="G7" s="370">
        <v>90.48</v>
      </c>
      <c r="H7" s="370">
        <f>H8</f>
        <v>0</v>
      </c>
      <c r="I7" s="370">
        <v>49.76</v>
      </c>
      <c r="J7" s="370"/>
      <c r="K7" s="370"/>
      <c r="L7" s="370">
        <v>28.8</v>
      </c>
      <c r="M7" s="370">
        <f>M8</f>
        <v>0</v>
      </c>
      <c r="N7" s="370">
        <f>SUM(O7:S7)</f>
        <v>44.65</v>
      </c>
      <c r="O7" s="370">
        <v>29.16</v>
      </c>
      <c r="P7" s="370">
        <v>13.67</v>
      </c>
      <c r="Q7" s="370">
        <f>Q8</f>
        <v>0</v>
      </c>
      <c r="R7" s="370">
        <f>R8</f>
        <v>0</v>
      </c>
      <c r="S7" s="370">
        <v>1.82</v>
      </c>
      <c r="T7" s="370">
        <f>T8</f>
        <v>0</v>
      </c>
      <c r="U7" s="370">
        <f>U8</f>
        <v>0</v>
      </c>
      <c r="V7" s="370">
        <v>15.99</v>
      </c>
      <c r="W7" s="370">
        <v>84</v>
      </c>
      <c r="X7" s="370">
        <v>84</v>
      </c>
      <c r="Y7" s="370">
        <f>Y8</f>
        <v>0</v>
      </c>
      <c r="Z7" s="96">
        <f>Z8</f>
        <v>0</v>
      </c>
    </row>
    <row r="8" spans="1:26" ht="40.5" customHeight="1">
      <c r="A8" s="97"/>
      <c r="B8" s="97" t="s">
        <v>99</v>
      </c>
      <c r="C8" s="97"/>
      <c r="D8" s="97" t="s">
        <v>100</v>
      </c>
      <c r="E8" s="370">
        <v>313.68000000000006</v>
      </c>
      <c r="F8" s="370">
        <f>SUM(G8+I8+L8+N8+V8+W8)</f>
        <v>313.68000000000006</v>
      </c>
      <c r="G8" s="370">
        <v>90.48</v>
      </c>
      <c r="H8" s="370">
        <f>H9+H10</f>
        <v>0</v>
      </c>
      <c r="I8" s="370">
        <v>49.76</v>
      </c>
      <c r="J8" s="370"/>
      <c r="K8" s="370"/>
      <c r="L8" s="370">
        <v>28.8</v>
      </c>
      <c r="M8" s="370">
        <f>M9+M10</f>
        <v>0</v>
      </c>
      <c r="N8" s="370">
        <f>SUM(O8:S8)</f>
        <v>44.65</v>
      </c>
      <c r="O8" s="370">
        <v>29.16</v>
      </c>
      <c r="P8" s="370">
        <v>13.67</v>
      </c>
      <c r="Q8" s="370">
        <f>Q9+Q10</f>
        <v>0</v>
      </c>
      <c r="R8" s="370">
        <f>R9+R10</f>
        <v>0</v>
      </c>
      <c r="S8" s="370">
        <v>1.82</v>
      </c>
      <c r="T8" s="370">
        <f>T9+T10</f>
        <v>0</v>
      </c>
      <c r="U8" s="370">
        <f>U9+U10</f>
        <v>0</v>
      </c>
      <c r="V8" s="370">
        <v>15.99</v>
      </c>
      <c r="W8" s="370">
        <v>84</v>
      </c>
      <c r="X8" s="370">
        <v>84</v>
      </c>
      <c r="Y8" s="370">
        <f>Y9+Y10</f>
        <v>0</v>
      </c>
      <c r="Z8" s="96">
        <f>Z9+Z10</f>
        <v>0</v>
      </c>
    </row>
    <row r="9" spans="1:255" s="28" customFormat="1" ht="40.5" customHeight="1">
      <c r="A9" s="371" t="str">
        <f>'15一般-工资福利(部门预算）'!A9</f>
        <v>213</v>
      </c>
      <c r="B9" s="371" t="str">
        <f>'15一般-工资福利(部门预算）'!B9</f>
        <v>03</v>
      </c>
      <c r="C9" s="371" t="str">
        <f>'15一般-工资福利(部门预算）'!C9</f>
        <v>01</v>
      </c>
      <c r="D9" s="371" t="str">
        <f>'15一般-工资福利(部门预算）'!D9</f>
        <v>行政运行</v>
      </c>
      <c r="E9" s="370">
        <v>313.68000000000006</v>
      </c>
      <c r="F9" s="370">
        <f>SUM(G9+I9+L9+N9+V9+W9)</f>
        <v>313.68000000000006</v>
      </c>
      <c r="G9" s="370">
        <v>90.48</v>
      </c>
      <c r="H9" s="370">
        <f>'15一般-工资福利(部门预算）'!H9</f>
        <v>0</v>
      </c>
      <c r="I9" s="370">
        <v>49.76</v>
      </c>
      <c r="J9" s="370"/>
      <c r="K9" s="370"/>
      <c r="L9" s="370">
        <v>28.8</v>
      </c>
      <c r="M9" s="370">
        <f>'15一般-工资福利(部门预算）'!M9</f>
        <v>0</v>
      </c>
      <c r="N9" s="370">
        <f>SUM(O9:S9)</f>
        <v>44.65</v>
      </c>
      <c r="O9" s="370">
        <v>29.16</v>
      </c>
      <c r="P9" s="370">
        <v>13.67</v>
      </c>
      <c r="Q9" s="370">
        <f>'15一般-工资福利(部门预算）'!Q9</f>
        <v>0</v>
      </c>
      <c r="R9" s="370">
        <f>'15一般-工资福利(部门预算）'!R9</f>
        <v>0</v>
      </c>
      <c r="S9" s="370">
        <v>1.82</v>
      </c>
      <c r="T9" s="370">
        <f>'15一般-工资福利(部门预算）'!T9</f>
        <v>0</v>
      </c>
      <c r="U9" s="370">
        <f>'15一般-工资福利(部门预算）'!U9</f>
        <v>0</v>
      </c>
      <c r="V9" s="370">
        <v>15.99</v>
      </c>
      <c r="W9" s="370">
        <v>84</v>
      </c>
      <c r="X9" s="370">
        <v>84</v>
      </c>
      <c r="Y9" s="370">
        <f>'15一般-工资福利(部门预算）'!Y9</f>
        <v>0</v>
      </c>
      <c r="Z9" s="96">
        <f>'15一般-工资福利(部门预算）'!Z9</f>
        <v>0</v>
      </c>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1"/>
      <c r="DV9" s="381"/>
      <c r="DW9" s="381"/>
      <c r="DX9" s="381"/>
      <c r="DY9" s="381"/>
      <c r="DZ9" s="381"/>
      <c r="EA9" s="381"/>
      <c r="EB9" s="381"/>
      <c r="EC9" s="381"/>
      <c r="ED9" s="381"/>
      <c r="EE9" s="381"/>
      <c r="EF9" s="381"/>
      <c r="EG9" s="381"/>
      <c r="EH9" s="381"/>
      <c r="EI9" s="381"/>
      <c r="EJ9" s="381"/>
      <c r="EK9" s="381"/>
      <c r="EL9" s="381"/>
      <c r="EM9" s="381"/>
      <c r="EN9" s="381"/>
      <c r="EO9" s="381"/>
      <c r="EP9" s="381"/>
      <c r="EQ9" s="381"/>
      <c r="ER9" s="381"/>
      <c r="ES9" s="381"/>
      <c r="ET9" s="381"/>
      <c r="EU9" s="381"/>
      <c r="EV9" s="381"/>
      <c r="EW9" s="381"/>
      <c r="EX9" s="381"/>
      <c r="EY9" s="381"/>
      <c r="EZ9" s="381"/>
      <c r="FA9" s="381"/>
      <c r="FB9" s="381"/>
      <c r="FC9" s="381"/>
      <c r="FD9" s="381"/>
      <c r="FE9" s="381"/>
      <c r="FF9" s="381"/>
      <c r="FG9" s="381"/>
      <c r="FH9" s="381"/>
      <c r="FI9" s="381"/>
      <c r="FJ9" s="381"/>
      <c r="FK9" s="381"/>
      <c r="FL9" s="381"/>
      <c r="FM9" s="381"/>
      <c r="FN9" s="381"/>
      <c r="FO9" s="381"/>
      <c r="FP9" s="381"/>
      <c r="FQ9" s="381"/>
      <c r="FR9" s="381"/>
      <c r="FS9" s="381"/>
      <c r="FT9" s="381"/>
      <c r="FU9" s="381"/>
      <c r="FV9" s="381"/>
      <c r="FW9" s="381"/>
      <c r="FX9" s="381"/>
      <c r="FY9" s="381"/>
      <c r="FZ9" s="381"/>
      <c r="GA9" s="381"/>
      <c r="GB9" s="381"/>
      <c r="GC9" s="381"/>
      <c r="GD9" s="381"/>
      <c r="GE9" s="381"/>
      <c r="GF9" s="381"/>
      <c r="GG9" s="381"/>
      <c r="GH9" s="381"/>
      <c r="GI9" s="381"/>
      <c r="GJ9" s="381"/>
      <c r="GK9" s="381"/>
      <c r="GL9" s="381"/>
      <c r="GM9" s="381"/>
      <c r="GN9" s="381"/>
      <c r="GO9" s="381"/>
      <c r="GP9" s="381"/>
      <c r="GQ9" s="381"/>
      <c r="GR9" s="381"/>
      <c r="GS9" s="381"/>
      <c r="GT9" s="381"/>
      <c r="GU9" s="381"/>
      <c r="GV9" s="381"/>
      <c r="GW9" s="381"/>
      <c r="GX9" s="381"/>
      <c r="GY9" s="381"/>
      <c r="GZ9" s="381"/>
      <c r="HA9" s="381"/>
      <c r="HB9" s="381"/>
      <c r="HC9" s="381"/>
      <c r="HD9" s="381"/>
      <c r="HE9" s="381"/>
      <c r="HF9" s="381"/>
      <c r="HG9" s="381"/>
      <c r="HH9" s="381"/>
      <c r="HI9" s="381"/>
      <c r="HJ9" s="381"/>
      <c r="HK9" s="381"/>
      <c r="HL9" s="381"/>
      <c r="HM9" s="381"/>
      <c r="HN9" s="381"/>
      <c r="HO9" s="381"/>
      <c r="HP9" s="381"/>
      <c r="HQ9" s="381"/>
      <c r="HR9" s="381"/>
      <c r="HS9" s="381"/>
      <c r="HT9" s="381"/>
      <c r="HU9" s="381"/>
      <c r="HV9" s="381"/>
      <c r="HW9" s="381"/>
      <c r="HX9" s="381"/>
      <c r="HY9" s="381"/>
      <c r="HZ9" s="381"/>
      <c r="IA9" s="381"/>
      <c r="IB9" s="381"/>
      <c r="IC9" s="381"/>
      <c r="ID9" s="381"/>
      <c r="IE9" s="381"/>
      <c r="IF9" s="381"/>
      <c r="IG9" s="381"/>
      <c r="IH9" s="381"/>
      <c r="II9" s="381"/>
      <c r="IJ9" s="381"/>
      <c r="IK9" s="381"/>
      <c r="IL9" s="381"/>
      <c r="IM9" s="381"/>
      <c r="IN9" s="381"/>
      <c r="IO9" s="381"/>
      <c r="IP9" s="381"/>
      <c r="IQ9" s="381"/>
      <c r="IR9" s="381"/>
      <c r="IS9" s="381"/>
      <c r="IT9" s="381"/>
      <c r="IU9" s="381"/>
    </row>
    <row r="10" spans="1:27" ht="22.5" customHeight="1">
      <c r="A10" s="372"/>
      <c r="B10" s="373"/>
      <c r="C10" s="373"/>
      <c r="D10" s="373"/>
      <c r="E10" s="373"/>
      <c r="F10" s="373"/>
      <c r="G10" s="373"/>
      <c r="H10" s="373"/>
      <c r="I10" s="373"/>
      <c r="J10" s="373"/>
      <c r="K10" s="373"/>
      <c r="L10" s="373"/>
      <c r="M10" s="373"/>
      <c r="N10" s="373"/>
      <c r="O10" s="373"/>
      <c r="P10" s="373"/>
      <c r="Q10" s="373"/>
      <c r="R10" s="373"/>
      <c r="S10" s="373"/>
      <c r="T10" s="375"/>
      <c r="U10" s="376"/>
      <c r="V10" s="376"/>
      <c r="W10" s="372"/>
      <c r="X10" s="372"/>
      <c r="Y10" s="372"/>
      <c r="Z10" s="372"/>
      <c r="AA10" s="372"/>
    </row>
    <row r="11" ht="22.5" customHeight="1"/>
  </sheetData>
  <sheetProtection formatCells="0" formatColumns="0" formatRows="0"/>
  <mergeCells count="33">
    <mergeCell ref="A2:Z2"/>
    <mergeCell ref="D3:H3"/>
    <mergeCell ref="Y3:Z3"/>
    <mergeCell ref="A4:C4"/>
    <mergeCell ref="F4:M4"/>
    <mergeCell ref="N4:U4"/>
    <mergeCell ref="W4:Z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5:W6"/>
    <mergeCell ref="X5:X6"/>
    <mergeCell ref="Y5:Y6"/>
    <mergeCell ref="Z5: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1"/>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9"/>
  <sheetViews>
    <sheetView showGridLines="0" showZeros="0" workbookViewId="0" topLeftCell="A1">
      <selection activeCell="E16" sqref="E16"/>
    </sheetView>
  </sheetViews>
  <sheetFormatPr defaultColWidth="9.00390625" defaultRowHeight="14.25"/>
  <cols>
    <col min="1" max="3" width="5.375" style="0" customWidth="1"/>
    <col min="4" max="4" width="18.00390625" style="0" customWidth="1"/>
    <col min="5" max="5" width="12.50390625" style="0" customWidth="1"/>
  </cols>
  <sheetData>
    <row r="1" ht="14.25" customHeight="1">
      <c r="M1" s="362" t="s">
        <v>158</v>
      </c>
    </row>
    <row r="2" spans="1:13" ht="33" customHeight="1">
      <c r="A2" s="251" t="s">
        <v>159</v>
      </c>
      <c r="B2" s="251"/>
      <c r="C2" s="251"/>
      <c r="D2" s="251"/>
      <c r="E2" s="251"/>
      <c r="F2" s="251"/>
      <c r="G2" s="251"/>
      <c r="H2" s="251"/>
      <c r="I2" s="251"/>
      <c r="J2" s="251"/>
      <c r="K2" s="251"/>
      <c r="L2" s="251"/>
      <c r="M2" s="251"/>
    </row>
    <row r="3" spans="1:13" ht="39.75" customHeight="1">
      <c r="A3" s="6"/>
      <c r="B3" s="6"/>
      <c r="C3" s="6"/>
      <c r="D3" s="6"/>
      <c r="L3" s="344" t="s">
        <v>77</v>
      </c>
      <c r="M3" s="344"/>
    </row>
    <row r="4" spans="1:13" ht="31.5" customHeight="1">
      <c r="A4" s="360" t="s">
        <v>92</v>
      </c>
      <c r="B4" s="360"/>
      <c r="C4" s="360"/>
      <c r="D4" s="361" t="s">
        <v>93</v>
      </c>
      <c r="E4" s="76" t="s">
        <v>78</v>
      </c>
      <c r="F4" s="76" t="s">
        <v>126</v>
      </c>
      <c r="G4" s="76"/>
      <c r="H4" s="76"/>
      <c r="I4" s="76"/>
      <c r="J4" s="76"/>
      <c r="K4" s="76" t="s">
        <v>130</v>
      </c>
      <c r="L4" s="76"/>
      <c r="M4" s="76"/>
    </row>
    <row r="5" spans="1:13" ht="31.5" customHeight="1">
      <c r="A5" s="76" t="s">
        <v>95</v>
      </c>
      <c r="B5" s="80" t="s">
        <v>96</v>
      </c>
      <c r="C5" s="76" t="s">
        <v>97</v>
      </c>
      <c r="D5" s="361"/>
      <c r="E5" s="76"/>
      <c r="F5" s="76" t="s">
        <v>160</v>
      </c>
      <c r="G5" s="76" t="s">
        <v>161</v>
      </c>
      <c r="H5" s="76" t="s">
        <v>139</v>
      </c>
      <c r="I5" s="76" t="s">
        <v>140</v>
      </c>
      <c r="J5" s="76" t="s">
        <v>141</v>
      </c>
      <c r="K5" s="76" t="s">
        <v>160</v>
      </c>
      <c r="L5" s="76" t="s">
        <v>114</v>
      </c>
      <c r="M5" s="76" t="s">
        <v>162</v>
      </c>
    </row>
    <row r="6" spans="1:13" ht="31.5" customHeight="1">
      <c r="A6" s="76"/>
      <c r="B6" s="80"/>
      <c r="C6" s="76"/>
      <c r="D6" s="361"/>
      <c r="E6" s="76"/>
      <c r="F6" s="76"/>
      <c r="G6" s="76"/>
      <c r="H6" s="76"/>
      <c r="I6" s="76"/>
      <c r="J6" s="76"/>
      <c r="K6" s="76"/>
      <c r="L6" s="76"/>
      <c r="M6" s="76"/>
    </row>
    <row r="7" spans="1:13" ht="42" customHeight="1">
      <c r="A7" s="97">
        <v>213</v>
      </c>
      <c r="B7" s="97"/>
      <c r="C7" s="97"/>
      <c r="D7" s="97" t="s">
        <v>98</v>
      </c>
      <c r="E7" s="96">
        <v>313.68</v>
      </c>
      <c r="F7" s="96">
        <f>SUM(G7:J7)</f>
        <v>313.68</v>
      </c>
      <c r="G7" s="96">
        <v>169.04</v>
      </c>
      <c r="H7" s="96">
        <v>44.65</v>
      </c>
      <c r="I7" s="96">
        <v>15.99</v>
      </c>
      <c r="J7" s="96">
        <v>84</v>
      </c>
      <c r="K7" s="96">
        <f>K8</f>
        <v>0</v>
      </c>
      <c r="L7" s="96">
        <f>L8</f>
        <v>0</v>
      </c>
      <c r="M7" s="96">
        <f>M8</f>
        <v>0</v>
      </c>
    </row>
    <row r="8" spans="1:13" ht="42" customHeight="1">
      <c r="A8" s="97"/>
      <c r="B8" s="97" t="s">
        <v>99</v>
      </c>
      <c r="C8" s="97"/>
      <c r="D8" s="97" t="s">
        <v>100</v>
      </c>
      <c r="E8" s="96">
        <v>313.68</v>
      </c>
      <c r="F8" s="96">
        <f>SUM(G8:J8)</f>
        <v>313.68</v>
      </c>
      <c r="G8" s="96">
        <v>169.04</v>
      </c>
      <c r="H8" s="96">
        <v>44.65</v>
      </c>
      <c r="I8" s="96">
        <v>15.99</v>
      </c>
      <c r="J8" s="96">
        <v>84</v>
      </c>
      <c r="K8" s="96">
        <f>K9+K10</f>
        <v>0</v>
      </c>
      <c r="L8" s="96">
        <f>L9+L10</f>
        <v>0</v>
      </c>
      <c r="M8" s="96">
        <f>M9+M10</f>
        <v>0</v>
      </c>
    </row>
    <row r="9" spans="1:13" s="28" customFormat="1" ht="42" customHeight="1">
      <c r="A9" s="109" t="str">
        <f>'16一般-工资福利(政府预算)'!A9</f>
        <v>213</v>
      </c>
      <c r="B9" s="109" t="str">
        <f>'16一般-工资福利(政府预算)'!B9</f>
        <v>03</v>
      </c>
      <c r="C9" s="109" t="str">
        <f>'16一般-工资福利(政府预算)'!C9</f>
        <v>01</v>
      </c>
      <c r="D9" s="109" t="str">
        <f>'16一般-工资福利(政府预算)'!D9</f>
        <v>行政运行</v>
      </c>
      <c r="E9" s="96">
        <v>313.68</v>
      </c>
      <c r="F9" s="96">
        <f>SUM(G9:J9)</f>
        <v>313.68</v>
      </c>
      <c r="G9" s="96">
        <v>169.04</v>
      </c>
      <c r="H9" s="96">
        <v>44.65</v>
      </c>
      <c r="I9" s="96">
        <v>15.99</v>
      </c>
      <c r="J9" s="96">
        <v>84</v>
      </c>
      <c r="K9" s="109">
        <f>'16一般-工资福利(政府预算)'!K9</f>
        <v>0</v>
      </c>
      <c r="L9" s="109">
        <f>'16一般-工资福利(政府预算)'!L9</f>
        <v>0</v>
      </c>
      <c r="M9" s="109">
        <f>'16一般-工资福利(政府预算)'!M9</f>
        <v>0</v>
      </c>
    </row>
  </sheetData>
  <sheetProtection formatCells="0" formatColumns="0" formatRows="0"/>
  <mergeCells count="19">
    <mergeCell ref="A2:M2"/>
    <mergeCell ref="A3:D3"/>
    <mergeCell ref="L3:M3"/>
    <mergeCell ref="A4:C4"/>
    <mergeCell ref="F4:J4"/>
    <mergeCell ref="K4:M4"/>
    <mergeCell ref="A5:A6"/>
    <mergeCell ref="B5:B6"/>
    <mergeCell ref="C5:C6"/>
    <mergeCell ref="D4:D6"/>
    <mergeCell ref="E4:E6"/>
    <mergeCell ref="F5:F6"/>
    <mergeCell ref="G5:G6"/>
    <mergeCell ref="H5:H6"/>
    <mergeCell ref="I5:I6"/>
    <mergeCell ref="J5:J6"/>
    <mergeCell ref="K5:K6"/>
    <mergeCell ref="L5:L6"/>
    <mergeCell ref="M5:M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18"/>
  <sheetViews>
    <sheetView showGridLines="0" showZeros="0" zoomScale="145" zoomScaleNormal="145" workbookViewId="0" topLeftCell="A1">
      <selection activeCell="U13" sqref="T13:U13"/>
    </sheetView>
  </sheetViews>
  <sheetFormatPr defaultColWidth="6.75390625" defaultRowHeight="22.5" customHeight="1"/>
  <cols>
    <col min="1" max="3" width="3.625" style="346" customWidth="1"/>
    <col min="4" max="4" width="15.00390625" style="346" customWidth="1"/>
    <col min="5" max="25" width="5.875" style="346" customWidth="1"/>
    <col min="26" max="16384" width="6.75390625" style="346" customWidth="1"/>
  </cols>
  <sheetData>
    <row r="1" spans="2:25" ht="22.5" customHeight="1">
      <c r="B1" s="347"/>
      <c r="C1" s="347"/>
      <c r="D1" s="347"/>
      <c r="E1" s="347"/>
      <c r="F1" s="347"/>
      <c r="G1" s="347"/>
      <c r="H1" s="347"/>
      <c r="I1" s="347"/>
      <c r="J1" s="347"/>
      <c r="K1" s="347"/>
      <c r="L1" s="347"/>
      <c r="M1" s="347"/>
      <c r="N1" s="347"/>
      <c r="O1" s="347"/>
      <c r="P1" s="347"/>
      <c r="Q1" s="347"/>
      <c r="S1" s="355"/>
      <c r="U1" s="355"/>
      <c r="V1" s="355"/>
      <c r="W1" s="355"/>
      <c r="X1" s="356" t="s">
        <v>163</v>
      </c>
      <c r="Y1" s="356"/>
    </row>
    <row r="2" spans="1:25" ht="22.5" customHeight="1">
      <c r="A2" s="348" t="s">
        <v>164</v>
      </c>
      <c r="B2" s="348"/>
      <c r="C2" s="348"/>
      <c r="D2" s="348"/>
      <c r="E2" s="348"/>
      <c r="F2" s="348"/>
      <c r="G2" s="348"/>
      <c r="H2" s="348"/>
      <c r="I2" s="348"/>
      <c r="J2" s="348"/>
      <c r="K2" s="348"/>
      <c r="L2" s="348"/>
      <c r="M2" s="348"/>
      <c r="N2" s="348"/>
      <c r="O2" s="348"/>
      <c r="P2" s="348"/>
      <c r="Q2" s="348"/>
      <c r="R2" s="348"/>
      <c r="S2" s="348"/>
      <c r="T2" s="348"/>
      <c r="U2" s="348"/>
      <c r="V2" s="348"/>
      <c r="W2" s="348"/>
      <c r="X2" s="348"/>
      <c r="Y2" s="348"/>
    </row>
    <row r="3" spans="1:25" ht="52.5" customHeight="1">
      <c r="A3" s="6"/>
      <c r="B3" s="6"/>
      <c r="C3" s="6"/>
      <c r="D3" s="6"/>
      <c r="E3" s="349"/>
      <c r="F3" s="349"/>
      <c r="G3" s="349"/>
      <c r="H3" s="349"/>
      <c r="I3" s="349"/>
      <c r="J3" s="349"/>
      <c r="K3" s="349"/>
      <c r="L3" s="349"/>
      <c r="M3" s="349"/>
      <c r="N3" s="349"/>
      <c r="O3" s="349"/>
      <c r="P3" s="349"/>
      <c r="Q3" s="349"/>
      <c r="U3" s="357"/>
      <c r="V3" s="357"/>
      <c r="W3" s="357"/>
      <c r="X3" s="358" t="s">
        <v>3</v>
      </c>
      <c r="Y3" s="358"/>
    </row>
    <row r="4" spans="1:25" ht="22.5" customHeight="1">
      <c r="A4" s="350" t="s">
        <v>92</v>
      </c>
      <c r="B4" s="350"/>
      <c r="C4" s="350"/>
      <c r="D4" s="351" t="s">
        <v>93</v>
      </c>
      <c r="E4" s="351" t="s">
        <v>165</v>
      </c>
      <c r="F4" s="351" t="s">
        <v>166</v>
      </c>
      <c r="G4" s="351" t="s">
        <v>167</v>
      </c>
      <c r="H4" s="351" t="s">
        <v>168</v>
      </c>
      <c r="I4" s="351" t="s">
        <v>169</v>
      </c>
      <c r="J4" s="351" t="s">
        <v>170</v>
      </c>
      <c r="K4" s="351" t="s">
        <v>171</v>
      </c>
      <c r="L4" s="351" t="s">
        <v>172</v>
      </c>
      <c r="M4" s="351" t="s">
        <v>173</v>
      </c>
      <c r="N4" s="351" t="s">
        <v>174</v>
      </c>
      <c r="O4" s="351" t="s">
        <v>175</v>
      </c>
      <c r="P4" s="351" t="s">
        <v>176</v>
      </c>
      <c r="Q4" s="351" t="s">
        <v>177</v>
      </c>
      <c r="R4" s="351" t="s">
        <v>178</v>
      </c>
      <c r="S4" s="351" t="s">
        <v>179</v>
      </c>
      <c r="T4" s="351" t="s">
        <v>180</v>
      </c>
      <c r="U4" s="351" t="s">
        <v>181</v>
      </c>
      <c r="V4" s="351" t="s">
        <v>182</v>
      </c>
      <c r="W4" s="351" t="s">
        <v>183</v>
      </c>
      <c r="X4" s="351" t="s">
        <v>184</v>
      </c>
      <c r="Y4" s="359" t="s">
        <v>185</v>
      </c>
    </row>
    <row r="5" spans="1:25" ht="13.5" customHeight="1">
      <c r="A5" s="351" t="s">
        <v>95</v>
      </c>
      <c r="B5" s="351" t="s">
        <v>96</v>
      </c>
      <c r="C5" s="351" t="s">
        <v>97</v>
      </c>
      <c r="D5" s="351"/>
      <c r="E5" s="351"/>
      <c r="F5" s="351"/>
      <c r="G5" s="351"/>
      <c r="H5" s="351"/>
      <c r="I5" s="351"/>
      <c r="J5" s="351"/>
      <c r="K5" s="351"/>
      <c r="L5" s="351"/>
      <c r="M5" s="351"/>
      <c r="N5" s="351"/>
      <c r="O5" s="351"/>
      <c r="P5" s="351"/>
      <c r="Q5" s="351"/>
      <c r="R5" s="351"/>
      <c r="S5" s="351"/>
      <c r="T5" s="351"/>
      <c r="U5" s="351"/>
      <c r="V5" s="351"/>
      <c r="W5" s="351"/>
      <c r="X5" s="351"/>
      <c r="Y5" s="359"/>
    </row>
    <row r="6" spans="1:25" ht="24" customHeight="1">
      <c r="A6" s="351"/>
      <c r="B6" s="351"/>
      <c r="C6" s="351"/>
      <c r="D6" s="351"/>
      <c r="E6" s="351"/>
      <c r="F6" s="351"/>
      <c r="G6" s="351"/>
      <c r="H6" s="351"/>
      <c r="I6" s="351"/>
      <c r="J6" s="351"/>
      <c r="K6" s="351"/>
      <c r="L6" s="351"/>
      <c r="M6" s="351"/>
      <c r="N6" s="351"/>
      <c r="O6" s="351"/>
      <c r="P6" s="351"/>
      <c r="Q6" s="351"/>
      <c r="R6" s="351"/>
      <c r="S6" s="351"/>
      <c r="T6" s="351"/>
      <c r="U6" s="351"/>
      <c r="V6" s="351"/>
      <c r="W6" s="351"/>
      <c r="X6" s="351"/>
      <c r="Y6" s="359"/>
    </row>
    <row r="7" spans="1:25" ht="33.75" customHeight="1">
      <c r="A7" s="97">
        <v>213</v>
      </c>
      <c r="B7" s="97"/>
      <c r="C7" s="97"/>
      <c r="D7" s="97" t="s">
        <v>98</v>
      </c>
      <c r="E7" s="96">
        <f>SUM(F7:Y7)</f>
        <v>29.519999999999996</v>
      </c>
      <c r="F7" s="96">
        <v>1.94</v>
      </c>
      <c r="G7" s="96">
        <v>0.43</v>
      </c>
      <c r="H7" s="96">
        <v>0.33</v>
      </c>
      <c r="I7" s="96">
        <v>1.3</v>
      </c>
      <c r="J7" s="96">
        <v>2.16</v>
      </c>
      <c r="K7" s="96">
        <v>1.51</v>
      </c>
      <c r="L7" s="96">
        <v>2.59</v>
      </c>
      <c r="M7" s="96"/>
      <c r="N7" s="96">
        <v>0.43</v>
      </c>
      <c r="O7" s="96"/>
      <c r="P7" s="96">
        <v>0.76</v>
      </c>
      <c r="Q7" s="96">
        <v>1.08</v>
      </c>
      <c r="R7" s="96"/>
      <c r="S7" s="96"/>
      <c r="T7" s="96"/>
      <c r="U7" s="96">
        <v>16.56</v>
      </c>
      <c r="V7" s="96"/>
      <c r="W7" s="96"/>
      <c r="X7" s="96"/>
      <c r="Y7" s="96">
        <v>0.43</v>
      </c>
    </row>
    <row r="8" spans="1:25" ht="31.5" customHeight="1">
      <c r="A8" s="97"/>
      <c r="B8" s="97" t="s">
        <v>99</v>
      </c>
      <c r="C8" s="97"/>
      <c r="D8" s="97" t="s">
        <v>100</v>
      </c>
      <c r="E8" s="96">
        <f>SUM(F8:Y8)</f>
        <v>29.519999999999996</v>
      </c>
      <c r="F8" s="96">
        <v>1.94</v>
      </c>
      <c r="G8" s="96">
        <v>0.43</v>
      </c>
      <c r="H8" s="96">
        <v>0.33</v>
      </c>
      <c r="I8" s="96">
        <v>1.3</v>
      </c>
      <c r="J8" s="96">
        <v>2.16</v>
      </c>
      <c r="K8" s="96">
        <v>1.51</v>
      </c>
      <c r="L8" s="96">
        <v>2.59</v>
      </c>
      <c r="M8" s="96"/>
      <c r="N8" s="96">
        <v>0.43</v>
      </c>
      <c r="O8" s="96"/>
      <c r="P8" s="96">
        <v>0.76</v>
      </c>
      <c r="Q8" s="96">
        <v>1.08</v>
      </c>
      <c r="R8" s="96"/>
      <c r="S8" s="96"/>
      <c r="T8" s="96"/>
      <c r="U8" s="96">
        <v>16.56</v>
      </c>
      <c r="V8" s="96"/>
      <c r="W8" s="96"/>
      <c r="X8" s="96"/>
      <c r="Y8" s="96">
        <v>0.43</v>
      </c>
    </row>
    <row r="9" spans="1:25" s="345" customFormat="1" ht="39.75" customHeight="1">
      <c r="A9" s="352" t="str">
        <f>'17一般-商品和服务（部门预算）'!A9</f>
        <v>213</v>
      </c>
      <c r="B9" s="352" t="str">
        <f>'17一般-商品和服务（部门预算）'!B9</f>
        <v>03</v>
      </c>
      <c r="C9" s="352" t="str">
        <f>'17一般-商品和服务（部门预算）'!C9</f>
        <v>01</v>
      </c>
      <c r="D9" s="353" t="str">
        <f>'17一般-商品和服务（部门预算）'!D9</f>
        <v>行政运行</v>
      </c>
      <c r="E9" s="96">
        <f>SUM(F9:Y9)</f>
        <v>29.519999999999996</v>
      </c>
      <c r="F9" s="96">
        <v>1.94</v>
      </c>
      <c r="G9" s="96">
        <v>0.43</v>
      </c>
      <c r="H9" s="96">
        <v>0.33</v>
      </c>
      <c r="I9" s="96">
        <v>1.3</v>
      </c>
      <c r="J9" s="96">
        <v>2.16</v>
      </c>
      <c r="K9" s="96">
        <v>1.51</v>
      </c>
      <c r="L9" s="96">
        <v>2.59</v>
      </c>
      <c r="M9" s="96"/>
      <c r="N9" s="96">
        <v>0.43</v>
      </c>
      <c r="O9" s="96"/>
      <c r="P9" s="96">
        <v>0.76</v>
      </c>
      <c r="Q9" s="96">
        <v>1.08</v>
      </c>
      <c r="R9" s="96"/>
      <c r="S9" s="96"/>
      <c r="T9" s="96"/>
      <c r="U9" s="96">
        <v>16.56</v>
      </c>
      <c r="V9" s="96"/>
      <c r="W9" s="96"/>
      <c r="X9" s="96"/>
      <c r="Y9" s="96">
        <v>0.43</v>
      </c>
    </row>
    <row r="10" spans="1:25" ht="23.25" customHeight="1">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row>
    <row r="11" spans="1:26" ht="22.5" customHeight="1">
      <c r="A11" s="345"/>
      <c r="B11" s="354"/>
      <c r="C11" s="354"/>
      <c r="D11" s="354"/>
      <c r="E11" s="354"/>
      <c r="F11" s="354"/>
      <c r="G11" s="354"/>
      <c r="H11" s="354"/>
      <c r="I11" s="354"/>
      <c r="J11" s="354"/>
      <c r="K11" s="354"/>
      <c r="L11" s="354"/>
      <c r="M11" s="354"/>
      <c r="O11" s="345"/>
      <c r="P11" s="345"/>
      <c r="Q11" s="345"/>
      <c r="R11" s="345"/>
      <c r="S11" s="345"/>
      <c r="T11" s="345"/>
      <c r="U11" s="345"/>
      <c r="V11" s="345"/>
      <c r="W11" s="345"/>
      <c r="X11" s="345"/>
      <c r="Y11" s="345"/>
      <c r="Z11" s="345"/>
    </row>
    <row r="12" spans="2:26" ht="22.5" customHeight="1">
      <c r="B12" s="354"/>
      <c r="C12" s="354"/>
      <c r="D12" s="354"/>
      <c r="E12" s="354"/>
      <c r="F12" s="354"/>
      <c r="G12" s="354"/>
      <c r="H12" s="354"/>
      <c r="I12" s="354"/>
      <c r="J12" s="354"/>
      <c r="K12" s="354"/>
      <c r="L12" s="354"/>
      <c r="M12" s="354"/>
      <c r="O12" s="345"/>
      <c r="P12" s="345"/>
      <c r="Q12" s="345"/>
      <c r="R12" s="345"/>
      <c r="S12" s="345"/>
      <c r="T12" s="345"/>
      <c r="U12" s="345"/>
      <c r="V12" s="345"/>
      <c r="W12" s="345"/>
      <c r="X12" s="345"/>
      <c r="Y12" s="345"/>
      <c r="Z12" s="345"/>
    </row>
    <row r="13" spans="1:25" ht="22.5" customHeight="1">
      <c r="A13" s="345"/>
      <c r="C13" s="345"/>
      <c r="D13" s="345"/>
      <c r="E13" s="345"/>
      <c r="I13" s="345"/>
      <c r="J13" s="345"/>
      <c r="K13" s="345"/>
      <c r="L13" s="345"/>
      <c r="O13" s="345"/>
      <c r="P13" s="345"/>
      <c r="Q13" s="345"/>
      <c r="R13" s="345"/>
      <c r="S13" s="345"/>
      <c r="Y13" s="345"/>
    </row>
    <row r="14" spans="1:25" ht="22.5" customHeight="1">
      <c r="A14" s="345"/>
      <c r="B14" s="345"/>
      <c r="D14" s="345"/>
      <c r="J14" s="345"/>
      <c r="K14" s="345"/>
      <c r="L14" s="345"/>
      <c r="O14" s="345"/>
      <c r="P14" s="345"/>
      <c r="Q14" s="345"/>
      <c r="R14" s="345"/>
      <c r="S14" s="345"/>
      <c r="Y14" s="345"/>
    </row>
    <row r="15" spans="2:25" ht="22.5" customHeight="1">
      <c r="B15" s="345"/>
      <c r="C15" s="345"/>
      <c r="D15" s="345"/>
      <c r="J15" s="345"/>
      <c r="K15" s="345"/>
      <c r="L15" s="345"/>
      <c r="O15" s="345"/>
      <c r="P15" s="345"/>
      <c r="Q15" s="345"/>
      <c r="R15" s="345"/>
      <c r="Y15" s="345"/>
    </row>
    <row r="16" spans="10:18" ht="22.5" customHeight="1">
      <c r="J16" s="345"/>
      <c r="K16" s="345"/>
      <c r="L16" s="345"/>
      <c r="R16" s="345"/>
    </row>
    <row r="17" spans="10:12" ht="22.5" customHeight="1">
      <c r="J17" s="345"/>
      <c r="K17" s="345"/>
      <c r="L17" s="345"/>
    </row>
    <row r="18" spans="1:26" ht="22.5" customHeight="1">
      <c r="A18"/>
      <c r="B18"/>
      <c r="C18"/>
      <c r="D18"/>
      <c r="E18"/>
      <c r="F18"/>
      <c r="G18"/>
      <c r="H18"/>
      <c r="I18"/>
      <c r="J18" s="345"/>
      <c r="K18"/>
      <c r="L18"/>
      <c r="M18"/>
      <c r="N18"/>
      <c r="O18"/>
      <c r="P18"/>
      <c r="Q18"/>
      <c r="R18"/>
      <c r="S18"/>
      <c r="T18"/>
      <c r="U18"/>
      <c r="V18"/>
      <c r="W18"/>
      <c r="X18"/>
      <c r="Y18"/>
      <c r="Z18"/>
    </row>
  </sheetData>
  <sheetProtection formatCells="0" formatColumns="0" formatRows="0"/>
  <mergeCells count="31">
    <mergeCell ref="X1:Y1"/>
    <mergeCell ref="A2:Y2"/>
    <mergeCell ref="A3:D3"/>
    <mergeCell ref="X3:Y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B11:M12"/>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1"/>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9"/>
  <sheetViews>
    <sheetView showGridLines="0" showZeros="0" workbookViewId="0" topLeftCell="A1">
      <selection activeCell="J17" sqref="J17"/>
    </sheetView>
  </sheetViews>
  <sheetFormatPr defaultColWidth="9.00390625" defaultRowHeight="14.25"/>
  <cols>
    <col min="1" max="3" width="5.75390625" style="0" customWidth="1"/>
    <col min="4" max="4" width="17.50390625" style="0" customWidth="1"/>
    <col min="5" max="5" width="12.75390625" style="0" customWidth="1"/>
    <col min="6" max="6" width="10.625" style="0" customWidth="1"/>
    <col min="17" max="17" width="10.375" style="0" customWidth="1"/>
  </cols>
  <sheetData>
    <row r="1" ht="14.25" customHeight="1">
      <c r="S1" t="s">
        <v>186</v>
      </c>
    </row>
    <row r="2" spans="1:19" ht="33.75" customHeight="1">
      <c r="A2" s="71" t="s">
        <v>187</v>
      </c>
      <c r="B2" s="71"/>
      <c r="C2" s="71"/>
      <c r="D2" s="71"/>
      <c r="E2" s="71"/>
      <c r="F2" s="71"/>
      <c r="G2" s="71"/>
      <c r="H2" s="71"/>
      <c r="I2" s="71"/>
      <c r="J2" s="71"/>
      <c r="K2" s="71"/>
      <c r="L2" s="71"/>
      <c r="M2" s="71"/>
      <c r="N2" s="71"/>
      <c r="O2" s="71"/>
      <c r="P2" s="71"/>
      <c r="Q2" s="71"/>
      <c r="R2" s="71"/>
      <c r="S2" s="71"/>
    </row>
    <row r="3" spans="1:19" ht="48" customHeight="1">
      <c r="A3" s="6"/>
      <c r="B3" s="6"/>
      <c r="C3" s="6"/>
      <c r="D3" s="6"/>
      <c r="R3" s="344" t="s">
        <v>77</v>
      </c>
      <c r="S3" s="344"/>
    </row>
    <row r="4" spans="1:19" ht="29.25" customHeight="1">
      <c r="A4" s="237" t="s">
        <v>92</v>
      </c>
      <c r="B4" s="237"/>
      <c r="C4" s="237"/>
      <c r="D4" s="76" t="s">
        <v>93</v>
      </c>
      <c r="E4" s="75" t="s">
        <v>165</v>
      </c>
      <c r="F4" s="76" t="s">
        <v>127</v>
      </c>
      <c r="G4" s="76"/>
      <c r="H4" s="76"/>
      <c r="I4" s="76"/>
      <c r="J4" s="76"/>
      <c r="K4" s="76"/>
      <c r="L4" s="76"/>
      <c r="M4" s="76"/>
      <c r="N4" s="76"/>
      <c r="O4" s="76"/>
      <c r="P4" s="76"/>
      <c r="Q4" s="76" t="s">
        <v>130</v>
      </c>
      <c r="R4" s="76"/>
      <c r="S4" s="76"/>
    </row>
    <row r="5" spans="1:19" ht="14.25" customHeight="1">
      <c r="A5" s="237"/>
      <c r="B5" s="237"/>
      <c r="C5" s="237"/>
      <c r="D5" s="76"/>
      <c r="E5" s="77"/>
      <c r="F5" s="76" t="s">
        <v>87</v>
      </c>
      <c r="G5" s="76" t="s">
        <v>188</v>
      </c>
      <c r="H5" s="76" t="s">
        <v>175</v>
      </c>
      <c r="I5" s="76" t="s">
        <v>176</v>
      </c>
      <c r="J5" s="76" t="s">
        <v>189</v>
      </c>
      <c r="K5" s="76" t="s">
        <v>190</v>
      </c>
      <c r="L5" s="76" t="s">
        <v>177</v>
      </c>
      <c r="M5" s="76" t="s">
        <v>191</v>
      </c>
      <c r="N5" s="76" t="s">
        <v>180</v>
      </c>
      <c r="O5" s="76" t="s">
        <v>192</v>
      </c>
      <c r="P5" s="76" t="s">
        <v>193</v>
      </c>
      <c r="Q5" s="76" t="s">
        <v>87</v>
      </c>
      <c r="R5" s="76" t="s">
        <v>194</v>
      </c>
      <c r="S5" s="76" t="s">
        <v>162</v>
      </c>
    </row>
    <row r="6" spans="1:19" ht="42.75" customHeight="1">
      <c r="A6" s="76" t="s">
        <v>95</v>
      </c>
      <c r="B6" s="76" t="s">
        <v>96</v>
      </c>
      <c r="C6" s="76" t="s">
        <v>97</v>
      </c>
      <c r="D6" s="76"/>
      <c r="E6" s="78"/>
      <c r="F6" s="76"/>
      <c r="G6" s="76"/>
      <c r="H6" s="76"/>
      <c r="I6" s="76"/>
      <c r="J6" s="76"/>
      <c r="K6" s="76"/>
      <c r="L6" s="76"/>
      <c r="M6" s="76"/>
      <c r="N6" s="76"/>
      <c r="O6" s="76"/>
      <c r="P6" s="76"/>
      <c r="Q6" s="76"/>
      <c r="R6" s="76"/>
      <c r="S6" s="76"/>
    </row>
    <row r="7" spans="1:19" ht="42.75" customHeight="1">
      <c r="A7" s="97">
        <v>213</v>
      </c>
      <c r="B7" s="97"/>
      <c r="C7" s="97"/>
      <c r="D7" s="97" t="s">
        <v>98</v>
      </c>
      <c r="E7" s="96">
        <v>29.520000000000003</v>
      </c>
      <c r="F7" s="96">
        <f>SUM(G7:P7)</f>
        <v>29.520000000000003</v>
      </c>
      <c r="G7" s="96">
        <v>26.82</v>
      </c>
      <c r="H7" s="96"/>
      <c r="I7" s="96">
        <v>0.76</v>
      </c>
      <c r="J7" s="96"/>
      <c r="K7" s="96"/>
      <c r="L7" s="96">
        <v>1.08</v>
      </c>
      <c r="M7" s="96"/>
      <c r="N7" s="96"/>
      <c r="O7" s="96">
        <v>0.43</v>
      </c>
      <c r="P7" s="96">
        <v>0.43</v>
      </c>
      <c r="Q7" s="96">
        <f>Q8</f>
        <v>0</v>
      </c>
      <c r="R7" s="96">
        <f>R8</f>
        <v>0</v>
      </c>
      <c r="S7" s="76"/>
    </row>
    <row r="8" spans="1:19" ht="42.75" customHeight="1">
      <c r="A8" s="97"/>
      <c r="B8" s="97" t="s">
        <v>99</v>
      </c>
      <c r="C8" s="97"/>
      <c r="D8" s="97" t="s">
        <v>100</v>
      </c>
      <c r="E8" s="96">
        <v>29.520000000000003</v>
      </c>
      <c r="F8" s="96">
        <f>SUM(G8:P8)</f>
        <v>29.520000000000003</v>
      </c>
      <c r="G8" s="96">
        <v>26.82</v>
      </c>
      <c r="H8" s="96"/>
      <c r="I8" s="96">
        <v>0.76</v>
      </c>
      <c r="J8" s="96"/>
      <c r="K8" s="96"/>
      <c r="L8" s="96">
        <v>1.08</v>
      </c>
      <c r="M8" s="96"/>
      <c r="N8" s="96"/>
      <c r="O8" s="96">
        <v>0.43</v>
      </c>
      <c r="P8" s="96">
        <v>0.43</v>
      </c>
      <c r="Q8" s="96">
        <f>Q9+Q10</f>
        <v>0</v>
      </c>
      <c r="R8" s="96">
        <f>R9+R10</f>
        <v>0</v>
      </c>
      <c r="S8" s="96">
        <f>S9+S10</f>
        <v>0</v>
      </c>
    </row>
    <row r="9" spans="1:19" s="28" customFormat="1" ht="35.25" customHeight="1">
      <c r="A9" s="109" t="str">
        <f>'18一般-商品服务(政府预算)'!A9</f>
        <v>213</v>
      </c>
      <c r="B9" s="109" t="str">
        <f>'18一般-商品服务(政府预算)'!B9</f>
        <v>03</v>
      </c>
      <c r="C9" s="109" t="str">
        <f>'18一般-商品服务(政府预算)'!C9</f>
        <v>01</v>
      </c>
      <c r="D9" s="109" t="str">
        <f>'18一般-商品服务(政府预算)'!D9</f>
        <v>行政运行</v>
      </c>
      <c r="E9" s="109">
        <v>29.520000000000003</v>
      </c>
      <c r="F9" s="96">
        <f>SUM(G9:P9)</f>
        <v>29.520000000000003</v>
      </c>
      <c r="G9" s="96">
        <v>26.82</v>
      </c>
      <c r="H9" s="96"/>
      <c r="I9" s="96">
        <v>0.76</v>
      </c>
      <c r="J9" s="96"/>
      <c r="K9" s="96"/>
      <c r="L9" s="96">
        <v>1.08</v>
      </c>
      <c r="M9" s="96"/>
      <c r="N9" s="96"/>
      <c r="O9" s="96">
        <v>0.43</v>
      </c>
      <c r="P9" s="96">
        <v>0.43</v>
      </c>
      <c r="Q9" s="109">
        <f>'18一般-商品服务(政府预算)'!Q9</f>
        <v>0</v>
      </c>
      <c r="R9" s="109">
        <f>'18一般-商品服务(政府预算)'!R9</f>
        <v>0</v>
      </c>
      <c r="S9" s="109">
        <f>'18一般-商品服务(政府预算)'!S9</f>
        <v>0</v>
      </c>
    </row>
  </sheetData>
  <sheetProtection formatCells="0" formatColumns="0" formatRows="0"/>
  <mergeCells count="22">
    <mergeCell ref="A2:S2"/>
    <mergeCell ref="A3:D3"/>
    <mergeCell ref="R3:S3"/>
    <mergeCell ref="F4:P4"/>
    <mergeCell ref="Q4:S4"/>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2021-06-02T14:10:00Z</cp:lastPrinted>
  <dcterms:created xsi:type="dcterms:W3CDTF">1996-12-17T01:32:42Z</dcterms:created>
  <dcterms:modified xsi:type="dcterms:W3CDTF">2021-06-04T03:17:33Z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2052-11.1.0.10577</vt:lpwstr>
  </property>
  <property fmtid="{D5CDD505-2E9C-101B-9397-08002B2CF9AE}" pid="5" name="I">
    <vt:lpwstr>A979E0103472436BBECFF7647A29F675</vt:lpwstr>
  </property>
</Properties>
</file>