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97" activeTab="1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'部门收入总表'!$A$1:$M$14</definedName>
    <definedName name="_xlnm.Print_Area" localSheetId="0">'部门收支总表'!$A$1:$H$28</definedName>
    <definedName name="_xlnm.Print_Area" localSheetId="2">'部门支出总表 '!$A$1:$P$15</definedName>
    <definedName name="_xlnm.Print_Area" localSheetId="3">'部门支出总表（分类）'!$A$1:$U$12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'一般预算基本支出表'!$A$1:$H$8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<sst xmlns="http://schemas.openxmlformats.org/spreadsheetml/2006/main" count="1674" uniqueCount="364">
  <si>
    <t>表-01</t>
  </si>
  <si>
    <t>部门收支总表</t>
  </si>
  <si>
    <t>单位名称：岳阳县交通运输局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</si>
  <si>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</si>
  <si>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</si>
  <si>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</si>
  <si>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</si>
  <si>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</si>
  <si>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</si>
  <si>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</si>
  <si>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</si>
  <si>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</si>
  <si>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</si>
  <si>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</si>
  <si>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</si>
  <si>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</si>
  <si>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</si>
  <si>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</si>
  <si>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</si>
  <si>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</si>
  <si>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</si>
  <si>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</si>
  <si>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</si>
  <si>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</si>
  <si>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</si>
  <si>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</si>
  <si>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</si>
  <si>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</si>
  <si>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</si>
  <si>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</si>
  <si>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</si>
  <si>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</si>
  <si>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</si>
  <si>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</si>
  <si>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</si>
  <si>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</si>
  <si>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</si>
  <si>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</si>
  <si>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</si>
  <si>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</si>
  <si>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</si>
  <si>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</si>
  <si>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</si>
  <si>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</si>
  <si>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</si>
  <si>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</si>
  <si>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</si>
  <si>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</si>
  <si>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</si>
  <si>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</si>
  <si>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</si>
  <si>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</si>
  <si>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</si>
  <si>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</si>
  <si>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</si>
  <si>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</si>
  <si>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</si>
  <si>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</si>
  <si>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</si>
  <si>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</si>
  <si>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</si>
  <si>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</si>
  <si>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</si>
  <si>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</si>
  <si>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</si>
  <si>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</si>
  <si>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</si>
  <si>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</si>
  <si>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</si>
  <si>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</si>
  <si>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</si>
  <si>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</si>
  <si>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</si>
  <si>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</si>
  <si>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</si>
  <si>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</si>
  <si>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</si>
  <si>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</si>
  <si>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</si>
  <si>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</si>
  <si>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</si>
  <si>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</si>
  <si>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</si>
  <si>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</si>
  <si>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</si>
  <si>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</si>
  <si>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</si>
  <si>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</si>
  <si>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</si>
  <si>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</si>
  <si>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</si>
  <si>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</si>
  <si>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</si>
  <si>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</si>
  <si>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066001</t>
  </si>
  <si>
    <t>岳阳县交通运输局</t>
  </si>
  <si>
    <t>岳阳县交通运输局机关</t>
  </si>
  <si>
    <t>农村公路路政执法大队</t>
  </si>
  <si>
    <t>超限治理站</t>
  </si>
  <si>
    <t>城市公交管理所</t>
  </si>
  <si>
    <t>交通工程质量和安全监督管理站</t>
  </si>
  <si>
    <t>道路运输服务中心</t>
  </si>
  <si>
    <t>农村公路养护中心</t>
  </si>
  <si>
    <t>港口航务管理所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</si>
  <si>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</si>
  <si>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</si>
  <si>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</si>
  <si>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</si>
  <si>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</si>
  <si>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</si>
  <si>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</si>
  <si>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</si>
  <si>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214</t>
  </si>
  <si>
    <t>岳阳县交通运输局(交通运输支出)</t>
  </si>
  <si>
    <t>01</t>
  </si>
  <si>
    <t>岳阳县交通运输局机关(公路水路运输)</t>
  </si>
  <si>
    <t>岳阳县交通运输局机关（行政运行）</t>
  </si>
  <si>
    <t>99</t>
  </si>
  <si>
    <t>岳阳县交通运输局机关（其他公路水路运输支出）</t>
  </si>
  <si>
    <t>10</t>
  </si>
  <si>
    <t>农村公路路政执法大队（公路和运输安全）</t>
  </si>
  <si>
    <r>
      <t>2</t>
    </r>
    <r>
      <rPr>
        <sz val="10"/>
        <rFont val="宋体"/>
        <family val="0"/>
      </rPr>
      <t>14</t>
    </r>
  </si>
  <si>
    <r>
      <t>0</t>
    </r>
    <r>
      <rPr>
        <sz val="10"/>
        <rFont val="宋体"/>
        <family val="0"/>
      </rPr>
      <t>1</t>
    </r>
  </si>
  <si>
    <t>04</t>
  </si>
  <si>
    <t>超限治理站（公路和运输安全）</t>
  </si>
  <si>
    <t>14</t>
  </si>
  <si>
    <t>城市公交管理所（公路和运输安全）</t>
  </si>
  <si>
    <t>09</t>
  </si>
  <si>
    <t>交通工程质量和安全监督管理站（公路和运输技术信息化建设）</t>
  </si>
  <si>
    <t>12</t>
  </si>
  <si>
    <t>道路运输服务中心（公路运输管理）</t>
  </si>
  <si>
    <t>06</t>
  </si>
  <si>
    <t>农村公路养护中心（公路养护）</t>
  </si>
  <si>
    <t>23</t>
  </si>
  <si>
    <t>港口航务管理所（航道维护）</t>
  </si>
  <si>
    <t>表-04</t>
  </si>
  <si>
    <t>部门支出总表（按部门预算经济分类）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</si>
  <si>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</si>
  <si>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</si>
  <si>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</si>
  <si>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</si>
  <si>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</si>
  <si>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</si>
  <si>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</si>
  <si>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</si>
  <si>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</si>
  <si>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</si>
  <si>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</si>
  <si>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</si>
  <si>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</si>
  <si>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</si>
  <si>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</si>
  <si>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</si>
  <si>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</si>
  <si>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r>
      <t>1</t>
    </r>
    <r>
      <rPr>
        <sz val="10"/>
        <rFont val="宋体"/>
        <family val="0"/>
      </rPr>
      <t>0</t>
    </r>
  </si>
  <si>
    <r>
      <t>0</t>
    </r>
    <r>
      <rPr>
        <sz val="10"/>
        <rFont val="宋体"/>
        <family val="0"/>
      </rPr>
      <t>66001</t>
    </r>
  </si>
  <si>
    <r>
      <t>0</t>
    </r>
    <r>
      <rPr>
        <sz val="10"/>
        <rFont val="宋体"/>
        <family val="0"/>
      </rPr>
      <t>6</t>
    </r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</si>
  <si>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</si>
  <si>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</si>
  <si>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</si>
  <si>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</si>
  <si>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</si>
  <si>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</si>
  <si>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</si>
  <si>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</si>
  <si>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</si>
  <si>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</si>
  <si>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</si>
  <si>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</si>
  <si>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</si>
  <si>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</si>
  <si>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交通运输支出</t>
  </si>
  <si>
    <t>公路水路运输</t>
  </si>
  <si>
    <t>行政运行</t>
  </si>
  <si>
    <t>其他公路水路运输支出</t>
  </si>
  <si>
    <t>公路和运输安全</t>
  </si>
  <si>
    <t>公路建设</t>
  </si>
  <si>
    <t>公路和运输技术标准化建设</t>
  </si>
  <si>
    <t>交通运输信息化建设</t>
  </si>
  <si>
    <t>公路运输管理</t>
  </si>
  <si>
    <t>公路养护</t>
  </si>
  <si>
    <t>航道维护</t>
  </si>
  <si>
    <t>表-06</t>
  </si>
  <si>
    <t>工资福利支出预算表（按部门预算经济分类）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</si>
  <si>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</si>
  <si>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</si>
  <si>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</si>
  <si>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</si>
  <si>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</si>
  <si>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</si>
  <si>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</si>
  <si>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</si>
  <si>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</si>
  <si>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</si>
  <si>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</si>
  <si>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</si>
  <si>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</si>
  <si>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</si>
  <si>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</si>
  <si>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</si>
  <si>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</si>
  <si>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</si>
  <si>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</si>
  <si>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</si>
  <si>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岳阳县交通运输局(公路水路运输)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</si>
  <si>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</si>
  <si>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</si>
  <si>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</si>
  <si>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</si>
  <si>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</si>
  <si>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r>
      <t>1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</si>
  <si>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9</t>
    </r>
  </si>
  <si>
    <t>表-08</t>
  </si>
  <si>
    <t>一般商品和服务支出预算表（按部门预算经济分类）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</si>
  <si>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</si>
  <si>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</si>
  <si>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</si>
  <si>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</si>
  <si>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</si>
  <si>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</si>
  <si>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</si>
  <si>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</si>
  <si>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</si>
  <si>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</si>
  <si>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</si>
  <si>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</si>
  <si>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</si>
  <si>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</si>
  <si>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</si>
  <si>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</si>
  <si>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</si>
  <si>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</si>
  <si>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</si>
  <si>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</si>
  <si>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</si>
  <si>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超限治理站（公路建设）</t>
  </si>
  <si>
    <t>城市公交管理所（公路和运输技术标准化建设）</t>
  </si>
  <si>
    <t>交通工程质量和安全监督管理站（交通运输信息化建设）</t>
  </si>
  <si>
    <t>表-09</t>
  </si>
  <si>
    <t>一般商品和服务支出预算(按政府预算经济分类)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</si>
  <si>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</si>
  <si>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</si>
  <si>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</si>
  <si>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</si>
  <si>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</si>
  <si>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</si>
  <si>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</si>
  <si>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</si>
  <si>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</si>
  <si>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对个人和家庭的补助支出预算表（按部门预算经济分类）</t>
  </si>
  <si>
    <t>离退休费</t>
  </si>
  <si>
    <t>离休生活补贴</t>
  </si>
  <si>
    <t>老干费</t>
  </si>
  <si>
    <t>医疗费补助</t>
  </si>
  <si>
    <t>助学金</t>
  </si>
  <si>
    <t>无</t>
  </si>
  <si>
    <t>说明：本单位2021年无对个人和家庭补助支出预算安排，故本表无数据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</si>
  <si>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</si>
  <si>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</si>
  <si>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</si>
  <si>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</si>
  <si>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</si>
  <si>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</si>
  <si>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</si>
  <si>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</si>
  <si>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</si>
  <si>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</si>
  <si>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</si>
  <si>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</si>
  <si>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</si>
  <si>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</si>
  <si>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</si>
  <si>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</si>
  <si>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</si>
  <si>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</si>
  <si>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一般公共预算拨款——工资福利支出预算表（按部门预算经济分类）</t>
  </si>
  <si>
    <t>表-16</t>
  </si>
  <si>
    <t>一般公共预算拨款——工资福利支出预算表(按政府预算经济分类)</t>
  </si>
  <si>
    <t>表-17</t>
  </si>
  <si>
    <t>一般公共预算拨款——一般商品和服务支出预算表（按部门预算经济分类）</t>
  </si>
  <si>
    <t>表-18</t>
  </si>
  <si>
    <t>一般公共预算拨款——一般商品和服务支出预算表（按政府预算经济分类）</t>
  </si>
  <si>
    <t>表-19</t>
  </si>
  <si>
    <t>一般公共预算拨款——对个人和家庭的补助支出预算表（按部门预算经济分类）</t>
  </si>
  <si>
    <t>表-20</t>
  </si>
  <si>
    <t>一般公共预算拨款——对个人和家庭的补助支出预算表（按政府预算经济分类）</t>
  </si>
  <si>
    <t>表-21</t>
  </si>
  <si>
    <t>支出预算项目明细表</t>
  </si>
  <si>
    <t>功能科目编码</t>
  </si>
  <si>
    <t>单位名称（项目名称）</t>
  </si>
  <si>
    <t>岳阳县交通运输局（民桥民渡）</t>
  </si>
  <si>
    <t>岳阳县交通运输局（渡口客船港区视频监控系统租赁）</t>
  </si>
  <si>
    <t>岳阳县交通运输局（春运）</t>
  </si>
  <si>
    <t>岳阳县交通运输局（交通战备物资）</t>
  </si>
  <si>
    <t>农村公路路政执法大队（路政执法）</t>
  </si>
  <si>
    <t>农村公路路政执法大队（巡查）</t>
  </si>
  <si>
    <t>超限治理站（超载超限治理）</t>
  </si>
  <si>
    <t>城市公交管理所（客运市场整治）</t>
  </si>
  <si>
    <t>城市公交管理所（城市公交管理）</t>
  </si>
  <si>
    <t>道路运输服务中心（道路运输专项经费）</t>
  </si>
  <si>
    <t>港口航务管理所（公务船运行支出）</t>
  </si>
  <si>
    <t>表-22</t>
  </si>
  <si>
    <t>政府性基金拨款支出预算表（按部门预算经济分类）</t>
  </si>
  <si>
    <t>说明：本单位2021年无政府性基金拨款支出预算安排，故本表无数据。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</si>
  <si>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</si>
  <si>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</si>
  <si>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</si>
  <si>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纳入专户管理的非税收入拨款支出预算表（按部门预算经济分类）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</si>
  <si>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</si>
  <si>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</si>
  <si>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</si>
  <si>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</si>
  <si>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经费拨款支出预算表（按部门预算经济分类）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</si>
  <si>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</si>
  <si>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</si>
  <si>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</si>
  <si>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</si>
  <si>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</si>
  <si>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</si>
  <si>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</si>
  <si>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</si>
  <si>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</si>
  <si>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</si>
  <si>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</si>
  <si>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</si>
  <si>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</si>
  <si>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</si>
  <si>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岳阳县交通运输局（汇总）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</si>
  <si>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</si>
  <si>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</si>
  <si>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</si>
  <si>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</si>
  <si>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</si>
  <si>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</si>
  <si>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</si>
  <si>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</si>
  <si>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</si>
  <si>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</si>
  <si>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</si>
  <si>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</si>
  <si>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</si>
  <si>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</si>
  <si>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</si>
  <si>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</si>
  <si>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</si>
  <si>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</si>
  <si>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</si>
  <si>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</si>
  <si>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</si>
  <si>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</si>
  <si>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</si>
  <si>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</si>
  <si>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</si>
  <si>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</si>
  <si>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</si>
  <si>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运行维护经费</t>
  </si>
  <si>
    <t>延续项目</t>
  </si>
  <si>
    <t>根据公路法及农村公路普及进行日常维护</t>
  </si>
  <si>
    <t>公路养护专项经费管理办法、经费预算绩效评估工作制度、单位内部控制建设</t>
  </si>
  <si>
    <t>按工作部署和工作进度开支</t>
  </si>
  <si>
    <t>保障各专项业务工作能按照部署顺利完成</t>
  </si>
  <si>
    <t>各专项业务工作能圆满完成</t>
  </si>
  <si>
    <t>确保专项业务顺利进行</t>
  </si>
  <si>
    <t>确保全县公路水路交通基本设施顺利安全完成，社会公众满意度80%以上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</si>
</sst>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0.00_ "/>
    <numFmt numFmtId="179" formatCode="#,##0.0"/>
    <numFmt numFmtId="180" formatCode="* #,##0.00;* \-#,##0.00;* &quot;&quot;??;@"/>
    <numFmt numFmtId="181" formatCode="0.0_ "/>
    <numFmt numFmtId="182" formatCode="#,##0.0000"/>
    <numFmt numFmtId="183" formatCode="0.00;[Red]0.00"/>
    <numFmt numFmtId="184" formatCode="#,##0.00_);[Red]\(#,##0.00\)"/>
    <numFmt numFmtId="185" formatCode="00"/>
    <numFmt numFmtId="186" formatCode="00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7" fillId="6" borderId="0" applyNumberFormat="0" applyBorder="0" applyAlignment="0" applyProtection="0"/>
    <xf numFmtId="0" fontId="1" fillId="0" borderId="0">
      <alignment vertical="center"/>
      <protection/>
    </xf>
    <xf numFmtId="0" fontId="14" fillId="0" borderId="4" applyNumberFormat="0" applyFill="0" applyAlignment="0" applyProtection="0"/>
    <xf numFmtId="0" fontId="17" fillId="6" borderId="0" applyNumberFormat="0" applyBorder="0" applyAlignment="0" applyProtection="0"/>
    <xf numFmtId="0" fontId="20" fillId="8" borderId="5" applyNumberFormat="0" applyAlignment="0" applyProtection="0"/>
    <xf numFmtId="0" fontId="28" fillId="8" borderId="1" applyNumberFormat="0" applyAlignment="0" applyProtection="0"/>
    <xf numFmtId="0" fontId="1" fillId="0" borderId="0">
      <alignment vertical="center"/>
      <protection/>
    </xf>
    <xf numFmtId="0" fontId="30" fillId="9" borderId="6" applyNumberFormat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31" fillId="0" borderId="8" applyNumberFormat="0" applyFill="0" applyAlignment="0" applyProtection="0"/>
    <xf numFmtId="0" fontId="18" fillId="4" borderId="0" applyNumberFormat="0" applyBorder="0" applyAlignment="0" applyProtection="0"/>
    <xf numFmtId="0" fontId="29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7" fillId="16" borderId="0" applyNumberFormat="0" applyBorder="0" applyAlignment="0" applyProtection="0"/>
    <xf numFmtId="0" fontId="16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606">
    <xf numFmtId="0" fontId="0" fillId="0" borderId="0" xfId="0" applyAlignment="1">
      <alignment/>
    </xf>
    <xf numFmtId="0" fontId="1" fillId="0" borderId="0" xfId="79" applyFill="1" applyAlignment="1">
      <alignment wrapText="1"/>
      <protection/>
    </xf>
    <xf numFmtId="0" fontId="1" fillId="0" borderId="0" xfId="79" applyFill="1">
      <alignment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0" borderId="0" xfId="79" applyFont="1" applyFill="1">
      <alignment/>
      <protection/>
    </xf>
    <xf numFmtId="0" fontId="5" fillId="0" borderId="9" xfId="79" applyNumberFormat="1" applyFont="1" applyFill="1" applyBorder="1" applyAlignment="1" applyProtection="1">
      <alignment horizontal="center" vertical="center" wrapText="1"/>
      <protection/>
    </xf>
    <xf numFmtId="0" fontId="5" fillId="0" borderId="10" xfId="79" applyNumberFormat="1" applyFont="1" applyFill="1" applyBorder="1" applyAlignment="1" applyProtection="1">
      <alignment horizontal="center" vertical="center" wrapText="1"/>
      <protection/>
    </xf>
    <xf numFmtId="0" fontId="5" fillId="0" borderId="11" xfId="79" applyNumberFormat="1" applyFont="1" applyFill="1" applyBorder="1" applyAlignment="1" applyProtection="1">
      <alignment horizontal="center" vertical="center" wrapText="1"/>
      <protection/>
    </xf>
    <xf numFmtId="0" fontId="5" fillId="0" borderId="12" xfId="79" applyNumberFormat="1" applyFont="1" applyFill="1" applyBorder="1" applyAlignment="1" applyProtection="1">
      <alignment horizontal="center" vertical="center" wrapText="1"/>
      <protection/>
    </xf>
    <xf numFmtId="0" fontId="5" fillId="0" borderId="13" xfId="79" applyNumberFormat="1" applyFont="1" applyFill="1" applyBorder="1" applyAlignment="1" applyProtection="1">
      <alignment horizontal="center" vertical="center" wrapText="1"/>
      <protection/>
    </xf>
    <xf numFmtId="0" fontId="5" fillId="0" borderId="9" xfId="79" applyNumberFormat="1" applyFont="1" applyFill="1" applyBorder="1" applyAlignment="1" applyProtection="1">
      <alignment vertical="center" wrapText="1"/>
      <protection/>
    </xf>
    <xf numFmtId="0" fontId="2" fillId="0" borderId="14" xfId="79" applyFont="1" applyFill="1" applyBorder="1" applyAlignment="1">
      <alignment horizontal="center" vertical="center"/>
      <protection/>
    </xf>
    <xf numFmtId="0" fontId="2" fillId="0" borderId="9" xfId="79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horizontal="left" vertical="center" wrapText="1"/>
      <protection/>
    </xf>
    <xf numFmtId="176" fontId="2" fillId="0" borderId="9" xfId="79" applyNumberFormat="1" applyFont="1" applyFill="1" applyBorder="1" applyAlignment="1">
      <alignment horizontal="center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79" applyFill="1" applyAlignment="1">
      <alignment horizontal="center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1" fillId="0" borderId="0" xfId="19" applyFill="1">
      <alignment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3" fillId="0" borderId="0" xfId="19" applyFont="1" applyFill="1" applyAlignment="1">
      <alignment horizontal="center" vertical="center"/>
      <protection/>
    </xf>
    <xf numFmtId="0" fontId="4" fillId="0" borderId="0" xfId="19" applyFont="1" applyFill="1">
      <alignment/>
      <protection/>
    </xf>
    <xf numFmtId="0" fontId="5" fillId="0" borderId="9" xfId="19" applyNumberFormat="1" applyFont="1" applyFill="1" applyBorder="1" applyAlignment="1" applyProtection="1">
      <alignment horizontal="center" vertical="center" wrapText="1"/>
      <protection/>
    </xf>
    <xf numFmtId="0" fontId="5" fillId="0" borderId="12" xfId="19" applyNumberFormat="1" applyFont="1" applyFill="1" applyBorder="1" applyAlignment="1" applyProtection="1">
      <alignment horizontal="center" vertical="center" wrapText="1"/>
      <protection/>
    </xf>
    <xf numFmtId="0" fontId="5" fillId="0" borderId="12" xfId="19" applyNumberFormat="1" applyFont="1" applyFill="1" applyBorder="1" applyAlignment="1" applyProtection="1">
      <alignment horizontal="center" vertical="center"/>
      <protection/>
    </xf>
    <xf numFmtId="0" fontId="5" fillId="0" borderId="9" xfId="19" applyNumberFormat="1" applyFont="1" applyFill="1" applyBorder="1" applyAlignment="1" applyProtection="1">
      <alignment horizontal="center" vertical="center"/>
      <protection/>
    </xf>
    <xf numFmtId="0" fontId="5" fillId="0" borderId="11" xfId="19" applyNumberFormat="1" applyFont="1" applyFill="1" applyBorder="1" applyAlignment="1" applyProtection="1">
      <alignment horizontal="center" vertical="center"/>
      <protection/>
    </xf>
    <xf numFmtId="0" fontId="5" fillId="0" borderId="16" xfId="19" applyNumberFormat="1" applyFont="1" applyFill="1" applyBorder="1" applyAlignment="1" applyProtection="1">
      <alignment horizontal="center" vertical="center" wrapText="1"/>
      <protection/>
    </xf>
    <xf numFmtId="0" fontId="5" fillId="0" borderId="14" xfId="19" applyNumberFormat="1" applyFont="1" applyFill="1" applyBorder="1" applyAlignment="1" applyProtection="1">
      <alignment horizontal="center" vertical="center"/>
      <protection/>
    </xf>
    <xf numFmtId="0" fontId="5" fillId="0" borderId="17" xfId="19" applyNumberFormat="1" applyFont="1" applyFill="1" applyBorder="1" applyAlignment="1" applyProtection="1">
      <alignment horizontal="center" vertical="center"/>
      <protection/>
    </xf>
    <xf numFmtId="0" fontId="5" fillId="0" borderId="0" xfId="19" applyNumberFormat="1" applyFont="1" applyFill="1" applyAlignment="1" applyProtection="1">
      <alignment horizontal="center" vertical="center" wrapText="1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177" fontId="2" fillId="0" borderId="9" xfId="19" applyNumberFormat="1" applyFont="1" applyFill="1" applyBorder="1" applyAlignment="1" applyProtection="1">
      <alignment horizontal="center" vertical="center" wrapText="1"/>
      <protection/>
    </xf>
    <xf numFmtId="177" fontId="2" fillId="0" borderId="15" xfId="77" applyNumberFormat="1" applyFont="1" applyFill="1" applyBorder="1" applyAlignment="1">
      <alignment horizontal="center" vertical="center" wrapText="1"/>
      <protection/>
    </xf>
    <xf numFmtId="177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ill="1" applyAlignment="1">
      <alignment horizontal="center"/>
      <protection/>
    </xf>
    <xf numFmtId="0" fontId="5" fillId="0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4" fillId="0" borderId="0" xfId="72" applyFont="1" applyFill="1" applyAlignment="1">
      <alignment horizontal="center" vertical="center"/>
      <protection/>
    </xf>
    <xf numFmtId="0" fontId="4" fillId="0" borderId="0" xfId="72" applyFont="1" applyFill="1">
      <alignment vertical="center"/>
      <protection/>
    </xf>
    <xf numFmtId="0" fontId="1" fillId="0" borderId="0" xfId="72" applyFill="1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8" xfId="72" applyNumberFormat="1" applyFont="1" applyFill="1" applyBorder="1" applyAlignment="1" applyProtection="1">
      <alignment horizontal="center" vertical="center" wrapText="1"/>
      <protection/>
    </xf>
    <xf numFmtId="0" fontId="2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9" xfId="72" applyNumberFormat="1" applyFont="1" applyFill="1" applyBorder="1" applyAlignment="1" applyProtection="1">
      <alignment horizontal="center" vertical="center" wrapText="1"/>
      <protection/>
    </xf>
    <xf numFmtId="0" fontId="2" fillId="0" borderId="20" xfId="72" applyNumberFormat="1" applyFont="1" applyFill="1" applyBorder="1" applyAlignment="1" applyProtection="1">
      <alignment horizontal="center" vertical="center" wrapText="1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2" xfId="72" applyNumberFormat="1" applyFont="1" applyFill="1" applyBorder="1" applyAlignment="1" applyProtection="1">
      <alignment horizontal="center" vertical="center" wrapText="1"/>
      <protection/>
    </xf>
    <xf numFmtId="0" fontId="2" fillId="0" borderId="15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Fill="1" applyBorder="1" applyAlignment="1">
      <alignment horizontal="center" vertical="center" wrapText="1"/>
      <protection/>
    </xf>
    <xf numFmtId="0" fontId="1" fillId="0" borderId="14" xfId="72" applyFill="1" applyBorder="1" applyAlignment="1">
      <alignment horizontal="center" vertical="center" wrapText="1"/>
      <protection/>
    </xf>
    <xf numFmtId="178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ont="1" applyFill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8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" fillId="0" borderId="9" xfId="78" applyNumberFormat="1" applyFont="1" applyFill="1" applyBorder="1" applyAlignment="1">
      <alignment horizontal="center" vertical="center" wrapText="1"/>
      <protection/>
    </xf>
    <xf numFmtId="49" fontId="5" fillId="0" borderId="9" xfId="44" applyNumberFormat="1" applyFont="1" applyFill="1" applyBorder="1" applyAlignment="1" applyProtection="1">
      <alignment horizontal="left" vertical="center" wrapText="1"/>
      <protection/>
    </xf>
    <xf numFmtId="0" fontId="5" fillId="0" borderId="9" xfId="78" applyFont="1" applyFill="1" applyBorder="1" applyAlignment="1">
      <alignment horizontal="left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49" fontId="2" fillId="0" borderId="9" xfId="78" applyNumberFormat="1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left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22" xfId="78" applyFont="1" applyFill="1" applyBorder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left" vertical="center"/>
      <protection/>
    </xf>
    <xf numFmtId="179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wrapText="1"/>
    </xf>
    <xf numFmtId="0" fontId="7" fillId="0" borderId="9" xfId="0" applyFont="1" applyFill="1" applyBorder="1" applyAlignment="1">
      <alignment/>
    </xf>
    <xf numFmtId="17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20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" fillId="0" borderId="0" xfId="20" applyFill="1" applyAlignment="1">
      <alignment horizontal="center" vertical="center" wrapText="1"/>
      <protection/>
    </xf>
    <xf numFmtId="0" fontId="1" fillId="0" borderId="0" xfId="20" applyFill="1">
      <alignment vertical="center"/>
      <protection/>
    </xf>
    <xf numFmtId="0" fontId="9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4" fillId="0" borderId="0" xfId="20" applyNumberFormat="1" applyFont="1" applyFill="1" applyAlignment="1" applyProtection="1">
      <alignment vertical="center"/>
      <protection/>
    </xf>
    <xf numFmtId="0" fontId="2" fillId="0" borderId="9" xfId="20" applyFont="1" applyFill="1" applyBorder="1" applyAlignment="1">
      <alignment horizontal="centerContinuous" vertical="center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Continuous" vertical="center"/>
      <protection/>
    </xf>
    <xf numFmtId="0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77" fontId="8" fillId="0" borderId="9" xfId="20" applyNumberFormat="1" applyFont="1" applyFill="1" applyBorder="1" applyAlignment="1">
      <alignment horizontal="center" vertical="center"/>
      <protection/>
    </xf>
    <xf numFmtId="177" fontId="8" fillId="0" borderId="9" xfId="20" applyNumberFormat="1" applyFont="1" applyFill="1" applyBorder="1" applyAlignment="1">
      <alignment horizontal="center" vertical="center" wrapText="1"/>
      <protection/>
    </xf>
    <xf numFmtId="177" fontId="1" fillId="0" borderId="9" xfId="20" applyNumberFormat="1" applyFill="1" applyBorder="1" applyAlignment="1">
      <alignment horizontal="center" vertical="center" wrapText="1"/>
      <protection/>
    </xf>
    <xf numFmtId="177" fontId="1" fillId="0" borderId="0" xfId="20" applyNumberFormat="1" applyFill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Fill="1" applyBorder="1" applyAlignment="1">
      <alignment horizontal="right" vertical="center"/>
      <protection/>
    </xf>
    <xf numFmtId="0" fontId="1" fillId="0" borderId="20" xfId="20" applyFont="1" applyFill="1" applyBorder="1" applyAlignment="1">
      <alignment horizontal="right" vertical="center"/>
      <protection/>
    </xf>
    <xf numFmtId="0" fontId="2" fillId="0" borderId="0" xfId="20" applyFont="1" applyFill="1" applyAlignment="1">
      <alignment horizontal="center" vertical="center"/>
      <protection/>
    </xf>
    <xf numFmtId="177" fontId="8" fillId="0" borderId="9" xfId="20" applyNumberFormat="1" applyFont="1" applyFill="1" applyBorder="1" applyAlignment="1" applyProtection="1">
      <alignment horizontal="center" vertical="center" wrapText="1"/>
      <protection/>
    </xf>
    <xf numFmtId="0" fontId="8" fillId="0" borderId="0" xfId="20" applyFont="1" applyFill="1" applyBorder="1" applyAlignment="1">
      <alignment vertical="center"/>
      <protection/>
    </xf>
    <xf numFmtId="0" fontId="8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center" vertical="center" wrapText="1"/>
      <protection/>
    </xf>
    <xf numFmtId="0" fontId="1" fillId="0" borderId="0" xfId="20" applyFill="1" applyBorder="1" applyAlignment="1">
      <alignment horizontal="center" vertical="center" wrapText="1"/>
      <protection/>
    </xf>
    <xf numFmtId="0" fontId="8" fillId="0" borderId="0" xfId="20" applyFont="1" applyFill="1">
      <alignment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0" xfId="27" applyFill="1">
      <alignment vertical="center"/>
      <protection/>
    </xf>
    <xf numFmtId="0" fontId="2" fillId="0" borderId="0" xfId="27" applyFont="1" applyFill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2" fillId="0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9" xfId="27" applyNumberFormat="1" applyFont="1" applyFill="1" applyBorder="1" applyAlignment="1" applyProtection="1">
      <alignment horizontal="center" vertical="center" wrapText="1"/>
      <protection/>
    </xf>
    <xf numFmtId="0" fontId="2" fillId="0" borderId="15" xfId="27" applyNumberFormat="1" applyFont="1" applyFill="1" applyBorder="1" applyAlignment="1" applyProtection="1">
      <alignment horizontal="center" vertical="center" wrapText="1"/>
      <protection/>
    </xf>
    <xf numFmtId="0" fontId="2" fillId="0" borderId="11" xfId="27" applyNumberFormat="1" applyFont="1" applyFill="1" applyBorder="1" applyAlignment="1" applyProtection="1">
      <alignment horizontal="center" vertical="center" wrapText="1"/>
      <protection/>
    </xf>
    <xf numFmtId="0" fontId="2" fillId="0" borderId="18" xfId="27" applyNumberFormat="1" applyFont="1" applyFill="1" applyBorder="1" applyAlignment="1" applyProtection="1">
      <alignment horizontal="center" vertical="center" wrapText="1"/>
      <protection/>
    </xf>
    <xf numFmtId="0" fontId="2" fillId="0" borderId="20" xfId="27" applyFont="1" applyFill="1" applyBorder="1" applyAlignment="1">
      <alignment horizontal="center" vertical="center" wrapText="1"/>
      <protection/>
    </xf>
    <xf numFmtId="0" fontId="2" fillId="0" borderId="14" xfId="27" applyFont="1" applyFill="1" applyBorder="1" applyAlignment="1">
      <alignment horizontal="center" vertical="center" wrapText="1"/>
      <protection/>
    </xf>
    <xf numFmtId="0" fontId="2" fillId="0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7" fontId="2" fillId="0" borderId="9" xfId="27" applyNumberFormat="1" applyFont="1" applyFill="1" applyBorder="1" applyAlignment="1" applyProtection="1">
      <alignment horizontal="right" vertical="center" wrapText="1"/>
      <protection/>
    </xf>
    <xf numFmtId="177" fontId="2" fillId="0" borderId="15" xfId="27" applyNumberFormat="1" applyFont="1" applyFill="1" applyBorder="1" applyAlignment="1" applyProtection="1">
      <alignment horizontal="right" vertical="center" wrapText="1"/>
      <protection/>
    </xf>
    <xf numFmtId="177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80" fontId="2" fillId="0" borderId="0" xfId="27" applyNumberFormat="1" applyFont="1" applyFill="1" applyAlignment="1">
      <alignment horizontal="center" vertical="center"/>
      <protection/>
    </xf>
    <xf numFmtId="0" fontId="2" fillId="0" borderId="13" xfId="27" applyNumberFormat="1" applyFont="1" applyFill="1" applyBorder="1" applyAlignment="1" applyProtection="1">
      <alignment horizontal="center" vertical="center" wrapText="1"/>
      <protection/>
    </xf>
    <xf numFmtId="0" fontId="2" fillId="0" borderId="20" xfId="27" applyNumberFormat="1" applyFont="1" applyFill="1" applyBorder="1" applyAlignment="1" applyProtection="1">
      <alignment horizontal="center" vertical="center" wrapText="1"/>
      <protection/>
    </xf>
    <xf numFmtId="0" fontId="2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Fill="1" applyAlignment="1">
      <alignment horizontal="right" vertical="center" wrapText="1"/>
      <protection/>
    </xf>
    <xf numFmtId="180" fontId="2" fillId="0" borderId="0" xfId="27" applyNumberFormat="1" applyFont="1" applyFill="1" applyAlignment="1">
      <alignment vertical="center"/>
      <protection/>
    </xf>
    <xf numFmtId="0" fontId="1" fillId="0" borderId="20" xfId="27" applyFont="1" applyFill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0" borderId="0" xfId="27" applyFont="1" applyFill="1" applyAlignment="1">
      <alignment vertical="center"/>
      <protection/>
    </xf>
    <xf numFmtId="0" fontId="2" fillId="0" borderId="12" xfId="27" applyNumberFormat="1" applyFont="1" applyFill="1" applyBorder="1" applyAlignment="1" applyProtection="1">
      <alignment horizontal="center" vertical="center" wrapText="1"/>
      <protection/>
    </xf>
    <xf numFmtId="0" fontId="1" fillId="0" borderId="12" xfId="27" applyFont="1" applyFill="1" applyBorder="1" applyAlignment="1">
      <alignment horizontal="center" vertical="center" wrapText="1"/>
      <protection/>
    </xf>
    <xf numFmtId="0" fontId="1" fillId="0" borderId="9" xfId="27" applyFont="1" applyFill="1" applyBorder="1" applyAlignment="1">
      <alignment horizontal="center" vertical="center" wrapText="1"/>
      <protection/>
    </xf>
    <xf numFmtId="177" fontId="1" fillId="0" borderId="11" xfId="27" applyNumberFormat="1" applyFont="1" applyFill="1" applyBorder="1" applyAlignment="1" applyProtection="1">
      <alignment horizontal="right" vertical="center" wrapText="1"/>
      <protection/>
    </xf>
    <xf numFmtId="177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2" applyFill="1">
      <alignment vertical="center"/>
      <protection/>
    </xf>
    <xf numFmtId="0" fontId="2" fillId="0" borderId="0" xfId="62" applyFont="1" applyFill="1" applyAlignment="1">
      <alignment horizontal="center" vertical="center" wrapText="1"/>
      <protection/>
    </xf>
    <xf numFmtId="0" fontId="6" fillId="0" borderId="0" xfId="62" applyNumberFormat="1" applyFont="1" applyFill="1" applyAlignment="1" applyProtection="1">
      <alignment horizontal="center" vertical="center"/>
      <protection/>
    </xf>
    <xf numFmtId="49" fontId="2" fillId="0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10" xfId="62" applyFont="1" applyFill="1" applyBorder="1" applyAlignment="1">
      <alignment horizontal="centerContinuous" vertical="center"/>
      <protection/>
    </xf>
    <xf numFmtId="0" fontId="2" fillId="0" borderId="23" xfId="62" applyFont="1" applyFill="1" applyBorder="1" applyAlignment="1">
      <alignment horizontal="centerContinuous" vertical="center"/>
      <protection/>
    </xf>
    <xf numFmtId="0" fontId="2" fillId="0" borderId="11" xfId="62" applyNumberFormat="1" applyFont="1" applyFill="1" applyBorder="1" applyAlignment="1" applyProtection="1">
      <alignment horizontal="center" vertical="center" wrapText="1"/>
      <protection/>
    </xf>
    <xf numFmtId="0" fontId="2" fillId="0" borderId="9" xfId="62" applyNumberFormat="1" applyFont="1" applyFill="1" applyBorder="1" applyAlignment="1" applyProtection="1">
      <alignment horizontal="center" vertical="center" wrapText="1"/>
      <protection/>
    </xf>
    <xf numFmtId="0" fontId="2" fillId="0" borderId="21" xfId="62" applyFont="1" applyFill="1" applyBorder="1" applyAlignment="1">
      <alignment horizontal="centerContinuous" vertical="center"/>
      <protection/>
    </xf>
    <xf numFmtId="0" fontId="2" fillId="0" borderId="11" xfId="62" applyNumberFormat="1" applyFont="1" applyFill="1" applyBorder="1" applyAlignment="1" applyProtection="1">
      <alignment horizontal="center" vertical="center"/>
      <protection/>
    </xf>
    <xf numFmtId="0" fontId="2" fillId="0" borderId="20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49" fontId="2" fillId="0" borderId="11" xfId="62" applyNumberFormat="1" applyFont="1" applyFill="1" applyBorder="1" applyAlignment="1" applyProtection="1">
      <alignment horizontal="left" vertical="center" wrapText="1"/>
      <protection/>
    </xf>
    <xf numFmtId="49" fontId="2" fillId="0" borderId="9" xfId="62" applyNumberFormat="1" applyFont="1" applyFill="1" applyBorder="1" applyAlignment="1" applyProtection="1">
      <alignment horizontal="left" vertical="center" wrapText="1"/>
      <protection/>
    </xf>
    <xf numFmtId="49" fontId="2" fillId="0" borderId="15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7" fontId="2" fillId="0" borderId="15" xfId="62" applyNumberFormat="1" applyFont="1" applyFill="1" applyBorder="1" applyAlignment="1" applyProtection="1">
      <alignment horizontal="left" vertical="center" wrapText="1"/>
      <protection/>
    </xf>
    <xf numFmtId="177" fontId="2" fillId="0" borderId="11" xfId="62" applyNumberFormat="1" applyFont="1" applyFill="1" applyBorder="1" applyAlignment="1" applyProtection="1">
      <alignment horizontal="right" vertical="center" wrapText="1"/>
      <protection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0" fontId="2" fillId="0" borderId="0" xfId="62" applyNumberFormat="1" applyFont="1" applyFill="1" applyAlignment="1">
      <alignment horizontal="center" vertical="center"/>
      <protection/>
    </xf>
    <xf numFmtId="49" fontId="2" fillId="0" borderId="0" xfId="62" applyNumberFormat="1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15" xfId="62" applyNumberFormat="1" applyFont="1" applyFill="1" applyBorder="1" applyAlignment="1" applyProtection="1">
      <alignment horizontal="center" vertical="center"/>
      <protection/>
    </xf>
    <xf numFmtId="0" fontId="2" fillId="0" borderId="20" xfId="62" applyNumberFormat="1" applyFont="1" applyFill="1" applyBorder="1" applyAlignment="1" applyProtection="1">
      <alignment horizontal="center" vertical="center" wrapText="1"/>
      <protection/>
    </xf>
    <xf numFmtId="0" fontId="2" fillId="0" borderId="15" xfId="62" applyNumberFormat="1" applyFont="1" applyFill="1" applyBorder="1" applyAlignment="1" applyProtection="1">
      <alignment horizontal="center" vertical="center" wrapText="1"/>
      <protection/>
    </xf>
    <xf numFmtId="177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Fill="1" applyAlignment="1">
      <alignment horizontal="right" vertical="center" wrapText="1"/>
      <protection/>
    </xf>
    <xf numFmtId="180" fontId="2" fillId="0" borderId="0" xfId="62" applyNumberFormat="1" applyFont="1" applyFill="1" applyAlignment="1">
      <alignment vertical="center"/>
      <protection/>
    </xf>
    <xf numFmtId="0" fontId="1" fillId="0" borderId="20" xfId="62" applyFont="1" applyFill="1" applyBorder="1" applyAlignment="1">
      <alignment horizontal="left" vertical="center" wrapText="1"/>
      <protection/>
    </xf>
    <xf numFmtId="0" fontId="2" fillId="0" borderId="20" xfId="62" applyNumberFormat="1" applyFont="1" applyFill="1" applyBorder="1" applyAlignment="1" applyProtection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12" xfId="62" applyNumberFormat="1" applyFont="1" applyFill="1" applyBorder="1" applyAlignment="1" applyProtection="1">
      <alignment horizontal="center" vertical="center"/>
      <protection/>
    </xf>
    <xf numFmtId="0" fontId="1" fillId="0" borderId="21" xfId="62" applyFont="1" applyFill="1" applyBorder="1" applyAlignment="1">
      <alignment horizontal="center" vertical="center" wrapText="1"/>
      <protection/>
    </xf>
    <xf numFmtId="0" fontId="1" fillId="0" borderId="9" xfId="62" applyFont="1" applyFill="1" applyBorder="1" applyAlignment="1">
      <alignment horizontal="center" vertical="center" wrapText="1"/>
      <protection/>
    </xf>
    <xf numFmtId="0" fontId="1" fillId="0" borderId="16" xfId="62" applyFont="1" applyFill="1" applyBorder="1" applyAlignment="1" applyProtection="1">
      <alignment horizontal="center" vertical="center" wrapText="1"/>
      <protection locked="0"/>
    </xf>
    <xf numFmtId="0" fontId="1" fillId="0" borderId="19" xfId="62" applyFont="1" applyFill="1" applyBorder="1" applyAlignment="1">
      <alignment horizontal="center" vertical="center" wrapText="1"/>
      <protection/>
    </xf>
    <xf numFmtId="177" fontId="1" fillId="0" borderId="11" xfId="62" applyNumberFormat="1" applyFont="1" applyFill="1" applyBorder="1" applyAlignment="1" applyProtection="1">
      <alignment horizontal="right" vertical="center" wrapText="1"/>
      <protection/>
    </xf>
    <xf numFmtId="177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Fill="1" applyAlignment="1">
      <alignment horizontal="centerContinuous" vertical="center"/>
      <protection/>
    </xf>
    <xf numFmtId="0" fontId="8" fillId="0" borderId="0" xfId="76" applyFont="1" applyFill="1">
      <alignment vertical="center"/>
      <protection/>
    </xf>
    <xf numFmtId="0" fontId="1" fillId="0" borderId="0" xfId="76" applyFill="1">
      <alignment vertical="center"/>
      <protection/>
    </xf>
    <xf numFmtId="0" fontId="2" fillId="0" borderId="0" xfId="76" applyFont="1" applyFill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20" xfId="76" applyFont="1" applyFill="1" applyBorder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49" fontId="2" fillId="0" borderId="9" xfId="76" applyNumberFormat="1" applyFont="1" applyFill="1" applyBorder="1" applyAlignment="1" applyProtection="1">
      <alignment horizontal="center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2" fillId="0" borderId="9" xfId="76" applyNumberFormat="1" applyFont="1" applyFill="1" applyBorder="1" applyAlignment="1" applyProtection="1">
      <alignment horizontal="center" vertical="center" wrapText="1"/>
      <protection/>
    </xf>
    <xf numFmtId="0" fontId="2" fillId="0" borderId="12" xfId="76" applyFont="1" applyFill="1" applyBorder="1" applyAlignment="1">
      <alignment horizontal="center" vertical="center" wrapText="1"/>
      <protection/>
    </xf>
    <xf numFmtId="0" fontId="2" fillId="0" borderId="13" xfId="76" applyFont="1" applyFill="1" applyBorder="1" applyAlignment="1">
      <alignment horizontal="center"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0" fontId="5" fillId="0" borderId="9" xfId="76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177" fontId="5" fillId="0" borderId="9" xfId="76" applyNumberFormat="1" applyFont="1" applyFill="1" applyBorder="1" applyAlignment="1" applyProtection="1">
      <alignment horizontal="center" vertical="center"/>
      <protection/>
    </xf>
    <xf numFmtId="0" fontId="5" fillId="0" borderId="9" xfId="76" applyFont="1" applyFill="1" applyBorder="1" applyAlignment="1">
      <alignment vertical="center" wrapText="1"/>
      <protection/>
    </xf>
    <xf numFmtId="0" fontId="5" fillId="0" borderId="9" xfId="76" applyFont="1" applyFill="1" applyBorder="1" applyAlignment="1">
      <alignment horizontal="center" vertical="center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0" fontId="2" fillId="0" borderId="9" xfId="76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vertical="center"/>
    </xf>
    <xf numFmtId="181" fontId="2" fillId="0" borderId="9" xfId="76" applyNumberFormat="1" applyFont="1" applyFill="1" applyBorder="1" applyAlignment="1">
      <alignment horizontal="center" vertical="center"/>
      <protection/>
    </xf>
    <xf numFmtId="0" fontId="2" fillId="0" borderId="9" xfId="76" applyFont="1" applyFill="1" applyBorder="1" applyAlignment="1">
      <alignment horizontal="center" vertical="center"/>
      <protection/>
    </xf>
    <xf numFmtId="49" fontId="2" fillId="0" borderId="9" xfId="76" applyNumberFormat="1" applyFont="1" applyFill="1" applyBorder="1" applyAlignment="1" applyProtection="1">
      <alignment vertical="center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0" borderId="18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center" vertical="center" wrapText="1"/>
      <protection/>
    </xf>
    <xf numFmtId="0" fontId="2" fillId="0" borderId="9" xfId="76" applyNumberFormat="1" applyFont="1" applyFill="1" applyBorder="1" applyAlignment="1" applyProtection="1">
      <alignment horizontal="center" vertical="center"/>
      <protection/>
    </xf>
    <xf numFmtId="0" fontId="1" fillId="0" borderId="10" xfId="76" applyFill="1" applyBorder="1" applyAlignment="1">
      <alignment horizontal="center" vertical="center"/>
      <protection/>
    </xf>
    <xf numFmtId="177" fontId="8" fillId="0" borderId="9" xfId="76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8" fillId="0" borderId="9" xfId="54" applyNumberFormat="1" applyFont="1" applyFill="1" applyBorder="1" applyAlignment="1">
      <alignment horizontal="center" vertical="center" wrapText="1"/>
      <protection/>
    </xf>
    <xf numFmtId="4" fontId="5" fillId="0" borderId="9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54" applyFont="1" applyFill="1">
      <alignment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0" xfId="54" applyFont="1" applyFill="1" applyAlignment="1">
      <alignment horizontal="centerContinuous" vertical="center"/>
      <protection/>
    </xf>
    <xf numFmtId="0" fontId="1" fillId="0" borderId="0" xfId="54" applyFill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4" fillId="0" borderId="0" xfId="54" applyFont="1" applyFill="1" applyAlignment="1">
      <alignment horizontal="left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2" fillId="0" borderId="9" xfId="54" applyFont="1" applyFill="1" applyBorder="1" applyAlignment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77" fontId="8" fillId="0" borderId="9" xfId="54" applyNumberFormat="1" applyFont="1" applyFill="1" applyBorder="1" applyAlignment="1">
      <alignment horizontal="right" vertical="center" wrapText="1"/>
      <protection/>
    </xf>
    <xf numFmtId="0" fontId="4" fillId="0" borderId="20" xfId="54" applyNumberFormat="1" applyFont="1" applyFill="1" applyBorder="1" applyAlignment="1" applyProtection="1">
      <alignment horizontal="right" vertical="center"/>
      <protection/>
    </xf>
    <xf numFmtId="182" fontId="5" fillId="0" borderId="0" xfId="54" applyNumberFormat="1" applyFont="1" applyFill="1" applyAlignment="1" applyProtection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>
      <alignment vertical="center"/>
      <protection/>
    </xf>
    <xf numFmtId="0" fontId="5" fillId="0" borderId="22" xfId="78" applyFont="1" applyFill="1" applyBorder="1" applyAlignment="1">
      <alignment horizontal="left" vertical="center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0" fontId="2" fillId="0" borderId="22" xfId="78" applyFont="1" applyFill="1" applyBorder="1" applyAlignment="1">
      <alignment horizontal="left" vertical="center"/>
      <protection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right" vertical="center" wrapText="1"/>
    </xf>
    <xf numFmtId="178" fontId="0" fillId="0" borderId="0" xfId="0" applyNumberFormat="1" applyFill="1" applyAlignment="1">
      <alignment/>
    </xf>
    <xf numFmtId="178" fontId="0" fillId="0" borderId="9" xfId="0" applyNumberFormat="1" applyFill="1" applyBorder="1" applyAlignment="1">
      <alignment/>
    </xf>
    <xf numFmtId="0" fontId="5" fillId="0" borderId="0" xfId="71" applyFont="1" applyFill="1" applyAlignment="1">
      <alignment horizontal="centerContinuous" vertical="center"/>
      <protection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Fill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Font="1" applyFill="1" applyAlignment="1">
      <alignment vertical="center" wrapText="1"/>
      <protection/>
    </xf>
    <xf numFmtId="0" fontId="2" fillId="0" borderId="0" xfId="71" applyFont="1" applyFill="1" applyAlignment="1">
      <alignment horizontal="left" vertical="center" wrapText="1"/>
      <protection/>
    </xf>
    <xf numFmtId="0" fontId="2" fillId="0" borderId="9" xfId="71" applyFont="1" applyFill="1" applyBorder="1" applyAlignment="1">
      <alignment horizontal="center" vertical="center" wrapText="1"/>
      <protection/>
    </xf>
    <xf numFmtId="0" fontId="2" fillId="0" borderId="9" xfId="71" applyNumberFormat="1" applyFont="1" applyFill="1" applyBorder="1" applyAlignment="1" applyProtection="1">
      <alignment horizontal="center" vertical="center" wrapText="1"/>
      <protection/>
    </xf>
    <xf numFmtId="183" fontId="5" fillId="0" borderId="9" xfId="39" applyNumberFormat="1" applyFont="1" applyFill="1" applyBorder="1" applyAlignment="1">
      <alignment horizontal="center" vertical="center"/>
      <protection/>
    </xf>
    <xf numFmtId="183" fontId="2" fillId="0" borderId="9" xfId="73" applyNumberFormat="1" applyFont="1" applyFill="1" applyBorder="1" applyAlignment="1">
      <alignment horizontal="center" vertical="center"/>
      <protection/>
    </xf>
    <xf numFmtId="183" fontId="2" fillId="0" borderId="9" xfId="39" applyNumberFormat="1" applyFont="1" applyFill="1" applyBorder="1" applyAlignment="1">
      <alignment horizontal="center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176" fontId="5" fillId="0" borderId="9" xfId="39" applyNumberFormat="1" applyFont="1" applyFill="1" applyBorder="1" applyAlignment="1">
      <alignment horizontal="center" vertical="center"/>
      <protection/>
    </xf>
    <xf numFmtId="177" fontId="5" fillId="0" borderId="9" xfId="39" applyNumberFormat="1" applyFont="1" applyFill="1" applyBorder="1" applyAlignment="1">
      <alignment horizontal="center" vertical="center"/>
      <protection/>
    </xf>
    <xf numFmtId="176" fontId="2" fillId="0" borderId="9" xfId="39" applyNumberFormat="1" applyFont="1" applyFill="1" applyBorder="1" applyAlignment="1">
      <alignment horizontal="center" vertical="center"/>
      <protection/>
    </xf>
    <xf numFmtId="177" fontId="2" fillId="0" borderId="9" xfId="39" applyNumberFormat="1" applyFont="1" applyFill="1" applyBorder="1" applyAlignment="1">
      <alignment horizontal="center" vertical="center"/>
      <protection/>
    </xf>
    <xf numFmtId="177" fontId="7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0" xfId="0" applyNumberFormat="1" applyFont="1" applyFill="1" applyAlignment="1">
      <alignment horizontal="center"/>
    </xf>
    <xf numFmtId="177" fontId="2" fillId="0" borderId="9" xfId="0" applyNumberFormat="1" applyFont="1" applyFill="1" applyBorder="1" applyAlignment="1">
      <alignment horizontal="center" vertical="center"/>
    </xf>
    <xf numFmtId="177" fontId="5" fillId="0" borderId="9" xfId="78" applyNumberFormat="1" applyFont="1" applyFill="1" applyBorder="1" applyAlignment="1">
      <alignment horizontal="center" vertical="center" wrapText="1"/>
      <protection/>
    </xf>
    <xf numFmtId="177" fontId="5" fillId="0" borderId="9" xfId="44" applyNumberFormat="1" applyFont="1" applyFill="1" applyBorder="1" applyAlignment="1" applyProtection="1">
      <alignment horizontal="left" vertical="center" wrapText="1"/>
      <protection/>
    </xf>
    <xf numFmtId="177" fontId="5" fillId="0" borderId="22" xfId="78" applyNumberFormat="1" applyFont="1" applyFill="1" applyBorder="1" applyAlignment="1">
      <alignment horizontal="left" vertical="center"/>
      <protection/>
    </xf>
    <xf numFmtId="177" fontId="2" fillId="0" borderId="9" xfId="78" applyNumberFormat="1" applyFont="1" applyFill="1" applyBorder="1" applyAlignment="1">
      <alignment horizontal="center" vertical="center" wrapText="1"/>
      <protection/>
    </xf>
    <xf numFmtId="177" fontId="2" fillId="0" borderId="9" xfId="44" applyNumberFormat="1" applyFont="1" applyFill="1" applyBorder="1" applyAlignment="1" applyProtection="1">
      <alignment horizontal="left" vertical="center" wrapText="1"/>
      <protection/>
    </xf>
    <xf numFmtId="177" fontId="2" fillId="0" borderId="22" xfId="78" applyNumberFormat="1" applyFont="1" applyFill="1" applyBorder="1" applyAlignment="1">
      <alignment vertical="center"/>
      <protection/>
    </xf>
    <xf numFmtId="177" fontId="0" fillId="0" borderId="20" xfId="0" applyNumberFormat="1" applyFill="1" applyBorder="1" applyAlignment="1">
      <alignment horizontal="center"/>
    </xf>
    <xf numFmtId="177" fontId="5" fillId="0" borderId="9" xfId="0" applyNumberFormat="1" applyFont="1" applyFill="1" applyBorder="1" applyAlignment="1">
      <alignment horizontal="right" vertical="center" wrapText="1"/>
    </xf>
    <xf numFmtId="177" fontId="7" fillId="0" borderId="9" xfId="0" applyNumberFormat="1" applyFont="1" applyFill="1" applyBorder="1" applyAlignment="1">
      <alignment/>
    </xf>
    <xf numFmtId="177" fontId="0" fillId="0" borderId="9" xfId="0" applyNumberFormat="1" applyFill="1" applyBorder="1" applyAlignment="1">
      <alignment/>
    </xf>
    <xf numFmtId="0" fontId="2" fillId="0" borderId="0" xfId="39" applyFont="1" applyFill="1" applyAlignment="1">
      <alignment horizontal="centerContinuous" vertical="center"/>
      <protection/>
    </xf>
    <xf numFmtId="0" fontId="1" fillId="0" borderId="0" xfId="39" applyFill="1">
      <alignment vertical="center"/>
      <protection/>
    </xf>
    <xf numFmtId="0" fontId="2" fillId="0" borderId="0" xfId="39" applyFont="1" applyFill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Fill="1" applyBorder="1" applyAlignment="1">
      <alignment horizontal="centerContinuous" vertical="center" wrapText="1"/>
      <protection/>
    </xf>
    <xf numFmtId="0" fontId="4" fillId="0" borderId="0" xfId="39" applyFont="1" applyFill="1" applyAlignment="1">
      <alignment vertical="center" wrapText="1"/>
      <protection/>
    </xf>
    <xf numFmtId="0" fontId="2" fillId="0" borderId="0" xfId="39" applyFont="1" applyFill="1" applyAlignment="1">
      <alignment horizontal="left" vertical="center" wrapText="1"/>
      <protection/>
    </xf>
    <xf numFmtId="0" fontId="2" fillId="0" borderId="9" xfId="39" applyFont="1" applyFill="1" applyBorder="1" applyAlignment="1">
      <alignment horizontal="center" vertical="center" wrapText="1"/>
      <protection/>
    </xf>
    <xf numFmtId="0" fontId="2" fillId="0" borderId="9" xfId="39" applyNumberFormat="1" applyFont="1" applyFill="1" applyBorder="1" applyAlignment="1" applyProtection="1">
      <alignment horizontal="center" vertical="center" wrapText="1"/>
      <protection/>
    </xf>
    <xf numFmtId="0" fontId="2" fillId="0" borderId="9" xfId="39" applyNumberFormat="1" applyFont="1" applyFill="1" applyBorder="1" applyAlignment="1" applyProtection="1">
      <alignment horizontal="center" vertical="center"/>
      <protection/>
    </xf>
    <xf numFmtId="177" fontId="5" fillId="0" borderId="9" xfId="39" applyNumberFormat="1" applyFont="1" applyFill="1" applyBorder="1" applyAlignment="1" applyProtection="1">
      <alignment horizontal="center" vertical="center"/>
      <protection/>
    </xf>
    <xf numFmtId="177" fontId="2" fillId="0" borderId="9" xfId="61" applyNumberFormat="1" applyFont="1" applyFill="1" applyBorder="1" applyAlignment="1">
      <alignment horizontal="center" vertical="center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177" fontId="1" fillId="0" borderId="9" xfId="39" applyNumberFormat="1" applyFill="1" applyBorder="1" applyAlignment="1">
      <alignment horizontal="center" vertical="center"/>
      <protection/>
    </xf>
    <xf numFmtId="177" fontId="2" fillId="0" borderId="9" xfId="39" applyNumberFormat="1" applyFont="1" applyFill="1" applyBorder="1" applyAlignment="1">
      <alignment horizontal="centerContinuous" vertical="center"/>
      <protection/>
    </xf>
    <xf numFmtId="177" fontId="1" fillId="0" borderId="9" xfId="39" applyNumberFormat="1" applyFill="1" applyBorder="1">
      <alignment vertical="center"/>
      <protection/>
    </xf>
    <xf numFmtId="177" fontId="2" fillId="0" borderId="9" xfId="39" applyNumberFormat="1" applyFont="1" applyFill="1" applyBorder="1" applyAlignment="1">
      <alignment vertical="center"/>
      <protection/>
    </xf>
    <xf numFmtId="0" fontId="1" fillId="0" borderId="10" xfId="81" applyFont="1" applyFill="1" applyBorder="1" applyAlignment="1">
      <alignment horizontal="center" vertical="center" wrapText="1"/>
      <protection/>
    </xf>
    <xf numFmtId="0" fontId="1" fillId="0" borderId="14" xfId="81" applyFont="1" applyFill="1" applyBorder="1" applyAlignment="1">
      <alignment horizontal="center" vertical="center" wrapText="1"/>
      <protection/>
    </xf>
    <xf numFmtId="0" fontId="1" fillId="0" borderId="13" xfId="81" applyFont="1" applyFill="1" applyBorder="1" applyAlignment="1">
      <alignment horizontal="center" vertical="center" wrapText="1"/>
      <protection/>
    </xf>
    <xf numFmtId="177" fontId="0" fillId="0" borderId="9" xfId="0" applyNumberFormat="1" applyFill="1" applyBorder="1" applyAlignment="1">
      <alignment horizontal="center"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6" fontId="5" fillId="0" borderId="9" xfId="39" applyNumberFormat="1" applyFont="1" applyFill="1" applyBorder="1" applyAlignment="1" applyProtection="1">
      <alignment horizontal="center" vertical="center"/>
      <protection/>
    </xf>
    <xf numFmtId="184" fontId="5" fillId="0" borderId="0" xfId="39" applyNumberFormat="1" applyFont="1" applyFill="1" applyAlignment="1">
      <alignment horizontal="right" vertical="center"/>
      <protection/>
    </xf>
    <xf numFmtId="0" fontId="5" fillId="0" borderId="0" xfId="39" applyFont="1" applyFill="1" applyAlignment="1">
      <alignment horizontal="centerContinuous" vertical="center"/>
      <protection/>
    </xf>
    <xf numFmtId="176" fontId="0" fillId="0" borderId="9" xfId="0" applyNumberFormat="1" applyFill="1" applyBorder="1" applyAlignment="1">
      <alignment horizontal="center"/>
    </xf>
    <xf numFmtId="178" fontId="2" fillId="0" borderId="9" xfId="39" applyNumberFormat="1" applyFont="1" applyFill="1" applyBorder="1" applyAlignment="1">
      <alignment vertical="center"/>
      <protection/>
    </xf>
    <xf numFmtId="0" fontId="2" fillId="0" borderId="0" xfId="74" applyFont="1" applyFill="1" applyAlignment="1">
      <alignment vertical="center"/>
      <protection/>
    </xf>
    <xf numFmtId="0" fontId="8" fillId="0" borderId="0" xfId="74" applyFont="1" applyFill="1" applyAlignment="1">
      <alignment vertical="center"/>
      <protection/>
    </xf>
    <xf numFmtId="185" fontId="2" fillId="0" borderId="0" xfId="74" applyNumberFormat="1" applyFont="1" applyFill="1" applyAlignment="1">
      <alignment horizontal="center" vertical="center"/>
      <protection/>
    </xf>
    <xf numFmtId="186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80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1" fillId="0" borderId="0" xfId="74" applyFill="1">
      <alignment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5" fontId="2" fillId="0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0" borderId="9" xfId="74" applyFont="1" applyFill="1" applyBorder="1" applyAlignment="1">
      <alignment horizontal="centerContinuous" vertical="center"/>
      <protection/>
    </xf>
    <xf numFmtId="0" fontId="2" fillId="0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5" fillId="0" borderId="9" xfId="78" applyFont="1" applyFill="1" applyBorder="1" applyAlignment="1">
      <alignment horizontal="left" vertical="center"/>
      <protection/>
    </xf>
    <xf numFmtId="177" fontId="5" fillId="0" borderId="9" xfId="78" applyNumberFormat="1" applyFont="1" applyFill="1" applyBorder="1" applyAlignment="1">
      <alignment horizontal="right" vertical="center"/>
      <protection/>
    </xf>
    <xf numFmtId="181" fontId="5" fillId="0" borderId="9" xfId="78" applyNumberFormat="1" applyFont="1" applyFill="1" applyBorder="1" applyAlignment="1">
      <alignment horizontal="center" vertical="center"/>
      <protection/>
    </xf>
    <xf numFmtId="177" fontId="2" fillId="0" borderId="22" xfId="78" applyNumberFormat="1" applyFont="1" applyFill="1" applyBorder="1" applyAlignment="1">
      <alignment horizontal="right" vertical="center"/>
      <protection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9" xfId="74" applyNumberFormat="1" applyFont="1" applyFill="1" applyBorder="1" applyAlignment="1">
      <alignment horizontal="right" vertical="center"/>
      <protection/>
    </xf>
    <xf numFmtId="181" fontId="2" fillId="0" borderId="9" xfId="74" applyNumberFormat="1" applyFont="1" applyFill="1" applyBorder="1" applyAlignment="1">
      <alignment horizontal="center" vertical="center"/>
      <protection/>
    </xf>
    <xf numFmtId="177" fontId="2" fillId="0" borderId="9" xfId="78" applyNumberFormat="1" applyFont="1" applyFill="1" applyBorder="1" applyAlignment="1">
      <alignment horizontal="right" vertical="center"/>
      <protection/>
    </xf>
    <xf numFmtId="180" fontId="2" fillId="0" borderId="9" xfId="74" applyNumberFormat="1" applyFont="1" applyFill="1" applyBorder="1" applyAlignment="1">
      <alignment horizontal="center" vertical="center"/>
      <protection/>
    </xf>
    <xf numFmtId="0" fontId="5" fillId="0" borderId="0" xfId="74" applyFont="1" applyFill="1" applyAlignment="1">
      <alignment horizontal="center" vertical="center"/>
      <protection/>
    </xf>
    <xf numFmtId="0" fontId="8" fillId="0" borderId="0" xfId="74" applyFont="1" applyFill="1">
      <alignment vertical="center"/>
      <protection/>
    </xf>
    <xf numFmtId="0" fontId="1" fillId="0" borderId="0" xfId="77" applyFill="1">
      <alignment vertical="center"/>
      <protection/>
    </xf>
    <xf numFmtId="185" fontId="4" fillId="0" borderId="0" xfId="74" applyNumberFormat="1" applyFont="1" applyFill="1" applyAlignment="1">
      <alignment vertical="center"/>
      <protection/>
    </xf>
    <xf numFmtId="0" fontId="4" fillId="0" borderId="0" xfId="74" applyFont="1" applyFill="1" applyAlignment="1">
      <alignment horizontal="centerContinuous" vertical="center"/>
      <protection/>
    </xf>
    <xf numFmtId="0" fontId="4" fillId="0" borderId="0" xfId="74" applyFont="1" applyFill="1" applyAlignment="1">
      <alignment horizontal="center" vertical="center" wrapText="1"/>
      <protection/>
    </xf>
    <xf numFmtId="0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2" fillId="0" borderId="14" xfId="74" applyNumberFormat="1" applyFont="1" applyFill="1" applyBorder="1" applyAlignment="1" applyProtection="1">
      <alignment horizontal="center" vertical="center" wrapText="1"/>
      <protection/>
    </xf>
    <xf numFmtId="0" fontId="2" fillId="0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23" xfId="74" applyFont="1" applyFill="1" applyBorder="1" applyAlignment="1">
      <alignment horizontal="center" vertical="center" wrapText="1"/>
      <protection/>
    </xf>
    <xf numFmtId="177" fontId="8" fillId="0" borderId="9" xfId="74" applyNumberFormat="1" applyFont="1" applyFill="1" applyBorder="1" applyAlignment="1">
      <alignment vertical="center"/>
      <protection/>
    </xf>
    <xf numFmtId="177" fontId="5" fillId="0" borderId="9" xfId="74" applyNumberFormat="1" applyFont="1" applyFill="1" applyBorder="1" applyAlignment="1" applyProtection="1">
      <alignment horizontal="center" vertical="center" wrapText="1"/>
      <protection/>
    </xf>
    <xf numFmtId="177" fontId="5" fillId="0" borderId="9" xfId="74" applyNumberFormat="1" applyFont="1" applyFill="1" applyBorder="1" applyAlignment="1">
      <alignment horizontal="center" vertical="center"/>
      <protection/>
    </xf>
    <xf numFmtId="177" fontId="1" fillId="0" borderId="9" xfId="74" applyNumberFormat="1" applyFont="1" applyFill="1" applyBorder="1" applyAlignment="1">
      <alignment horizontal="center" vertical="center"/>
      <protection/>
    </xf>
    <xf numFmtId="177" fontId="2" fillId="0" borderId="9" xfId="74" applyNumberFormat="1" applyFont="1" applyFill="1" applyBorder="1" applyAlignment="1">
      <alignment horizontal="center" vertical="center"/>
      <protection/>
    </xf>
    <xf numFmtId="177" fontId="2" fillId="0" borderId="9" xfId="77" applyNumberFormat="1" applyFont="1" applyFill="1" applyBorder="1" applyAlignment="1">
      <alignment horizontal="center" vertical="center"/>
      <protection/>
    </xf>
    <xf numFmtId="0" fontId="2" fillId="0" borderId="22" xfId="78" applyFont="1" applyFill="1" applyBorder="1" applyAlignment="1">
      <alignment vertical="center" wrapText="1"/>
      <protection/>
    </xf>
    <xf numFmtId="0" fontId="2" fillId="0" borderId="9" xfId="78" applyFont="1" applyFill="1" applyBorder="1" applyAlignment="1">
      <alignment vertical="center" wrapText="1"/>
      <protection/>
    </xf>
    <xf numFmtId="177" fontId="5" fillId="0" borderId="9" xfId="74" applyNumberFormat="1" applyFont="1" applyFill="1" applyBorder="1" applyAlignment="1" applyProtection="1">
      <alignment horizontal="right" vertical="center" wrapText="1"/>
      <protection/>
    </xf>
    <xf numFmtId="184" fontId="5" fillId="0" borderId="9" xfId="74" applyNumberFormat="1" applyFont="1" applyFill="1" applyBorder="1" applyAlignment="1" applyProtection="1">
      <alignment horizontal="right" vertical="center" wrapText="1"/>
      <protection/>
    </xf>
    <xf numFmtId="177" fontId="5" fillId="0" borderId="9" xfId="74" applyNumberFormat="1" applyFont="1" applyFill="1" applyBorder="1" applyAlignment="1" applyProtection="1">
      <alignment horizontal="center" vertical="center"/>
      <protection/>
    </xf>
    <xf numFmtId="0" fontId="5" fillId="0" borderId="9" xfId="74" applyFont="1" applyFill="1" applyBorder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177" fontId="8" fillId="0" borderId="9" xfId="74" applyNumberFormat="1" applyFont="1" applyFill="1" applyBorder="1" applyAlignment="1" applyProtection="1">
      <alignment horizontal="right" vertical="center" wrapText="1"/>
      <protection/>
    </xf>
    <xf numFmtId="0" fontId="8" fillId="0" borderId="9" xfId="74" applyFont="1" applyFill="1" applyBorder="1">
      <alignment vertical="center"/>
      <protection/>
    </xf>
    <xf numFmtId="0" fontId="1" fillId="0" borderId="9" xfId="74" applyFill="1" applyBorder="1">
      <alignment vertical="center"/>
      <protection/>
    </xf>
    <xf numFmtId="0" fontId="2" fillId="0" borderId="0" xfId="77" applyFont="1" applyFill="1" applyBorder="1" applyAlignment="1">
      <alignment horizontal="center" vertical="center" wrapText="1"/>
      <protection/>
    </xf>
    <xf numFmtId="0" fontId="1" fillId="0" borderId="0" xfId="77" applyFill="1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 applyProtection="1">
      <alignment horizontal="left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7" fontId="1" fillId="0" borderId="22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9" xfId="75" applyFont="1" applyFill="1" applyBorder="1" applyAlignment="1">
      <alignment horizontal="center" vertical="center"/>
      <protection/>
    </xf>
    <xf numFmtId="0" fontId="8" fillId="0" borderId="0" xfId="75" applyFont="1" applyFill="1" applyAlignment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1" fillId="0" borderId="0" xfId="75" applyFill="1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2" fillId="0" borderId="0" xfId="75" applyFont="1" applyFill="1" applyAlignment="1">
      <alignment horizontal="left" vertical="center"/>
      <protection/>
    </xf>
    <xf numFmtId="0" fontId="2" fillId="0" borderId="10" xfId="75" applyFont="1" applyFill="1" applyBorder="1" applyAlignment="1">
      <alignment horizontal="center" vertical="center" wrapText="1"/>
      <protection/>
    </xf>
    <xf numFmtId="0" fontId="2" fillId="0" borderId="23" xfId="75" applyFont="1" applyFill="1" applyBorder="1" applyAlignment="1">
      <alignment horizontal="center" vertical="center" wrapText="1"/>
      <protection/>
    </xf>
    <xf numFmtId="0" fontId="2" fillId="0" borderId="9" xfId="75" applyNumberFormat="1" applyFont="1" applyFill="1" applyBorder="1" applyAlignment="1" applyProtection="1">
      <alignment horizontal="center" vertical="center" wrapText="1"/>
      <protection/>
    </xf>
    <xf numFmtId="0" fontId="2" fillId="0" borderId="15" xfId="75" applyNumberFormat="1" applyFont="1" applyFill="1" applyBorder="1" applyAlignment="1" applyProtection="1">
      <alignment horizontal="center" vertical="center" wrapText="1"/>
      <protection/>
    </xf>
    <xf numFmtId="0" fontId="2" fillId="0" borderId="9" xfId="75" applyNumberFormat="1" applyFont="1" applyFill="1" applyBorder="1" applyAlignment="1" applyProtection="1">
      <alignment horizontal="center" vertical="center"/>
      <protection/>
    </xf>
    <xf numFmtId="0" fontId="2" fillId="0" borderId="12" xfId="75" applyNumberFormat="1" applyFont="1" applyFill="1" applyBorder="1" applyAlignment="1" applyProtection="1">
      <alignment horizontal="center" vertical="center" wrapText="1"/>
      <protection/>
    </xf>
    <xf numFmtId="0" fontId="2" fillId="0" borderId="14" xfId="75" applyFont="1" applyFill="1" applyBorder="1" applyAlignment="1">
      <alignment horizontal="center" vertical="center" wrapText="1"/>
      <protection/>
    </xf>
    <xf numFmtId="177" fontId="5" fillId="0" borderId="9" xfId="75" applyNumberFormat="1" applyFont="1" applyFill="1" applyBorder="1" applyAlignment="1" applyProtection="1">
      <alignment horizontal="right" vertical="center" wrapText="1"/>
      <protection/>
    </xf>
    <xf numFmtId="0" fontId="0" fillId="0" borderId="22" xfId="0" applyFill="1" applyBorder="1" applyAlignment="1">
      <alignment horizontal="left"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5" fillId="0" borderId="0" xfId="75" applyFont="1" applyFill="1" applyAlignment="1">
      <alignment horizontal="center" vertical="center"/>
      <protection/>
    </xf>
    <xf numFmtId="0" fontId="5" fillId="0" borderId="0" xfId="75" applyFont="1" applyFill="1" applyBorder="1" applyAlignment="1">
      <alignment horizontal="center" vertical="center"/>
      <protection/>
    </xf>
    <xf numFmtId="0" fontId="5" fillId="0" borderId="0" xfId="75" applyFont="1" applyFill="1" applyAlignment="1">
      <alignment horizontal="centerContinuous" vertical="center"/>
      <protection/>
    </xf>
    <xf numFmtId="0" fontId="8" fillId="0" borderId="0" xfId="75" applyFont="1" applyFill="1">
      <alignment vertical="center"/>
      <protection/>
    </xf>
    <xf numFmtId="181" fontId="5" fillId="0" borderId="9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left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vertical="center" wrapText="1"/>
    </xf>
    <xf numFmtId="0" fontId="2" fillId="0" borderId="22" xfId="78" applyFont="1" applyFill="1" applyBorder="1" applyAlignment="1">
      <alignment vertical="center"/>
      <protection/>
    </xf>
    <xf numFmtId="178" fontId="2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20" xfId="0" applyFill="1" applyBorder="1" applyAlignment="1">
      <alignment horizontal="right"/>
    </xf>
    <xf numFmtId="178" fontId="7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0" xfId="73" applyFont="1" applyFill="1" applyAlignment="1">
      <alignment horizontal="centerContinuous" vertical="center"/>
      <protection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Fill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4" fillId="0" borderId="0" xfId="73" applyFont="1" applyFill="1" applyAlignment="1">
      <alignment horizontal="left" vertical="center" wrapText="1"/>
      <protection/>
    </xf>
    <xf numFmtId="0" fontId="2" fillId="0" borderId="0" xfId="73" applyFont="1" applyFill="1" applyAlignment="1">
      <alignment horizontal="left" vertical="center" wrapText="1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0" fontId="2" fillId="0" borderId="9" xfId="73" applyNumberFormat="1" applyFont="1" applyFill="1" applyBorder="1" applyAlignment="1" applyProtection="1">
      <alignment horizontal="center" vertical="center" wrapText="1"/>
      <protection/>
    </xf>
    <xf numFmtId="183" fontId="5" fillId="0" borderId="9" xfId="73" applyNumberFormat="1" applyFont="1" applyFill="1" applyBorder="1" applyAlignment="1" applyProtection="1">
      <alignment horizontal="center" vertical="center"/>
      <protection/>
    </xf>
    <xf numFmtId="183" fontId="5" fillId="0" borderId="9" xfId="73" applyNumberFormat="1" applyFont="1" applyFill="1" applyBorder="1" applyAlignment="1">
      <alignment horizontal="center" vertical="center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0" borderId="9" xfId="73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/>
    </xf>
    <xf numFmtId="183" fontId="5" fillId="0" borderId="9" xfId="0" applyNumberFormat="1" applyFont="1" applyFill="1" applyBorder="1" applyAlignment="1">
      <alignment horizontal="center" vertical="center"/>
    </xf>
    <xf numFmtId="0" fontId="5" fillId="0" borderId="22" xfId="78" applyFont="1" applyFill="1" applyBorder="1" applyAlignment="1">
      <alignment vertical="center"/>
      <protection/>
    </xf>
    <xf numFmtId="183" fontId="2" fillId="0" borderId="9" xfId="0" applyNumberFormat="1" applyFont="1" applyFill="1" applyBorder="1" applyAlignment="1">
      <alignment horizontal="center" vertical="center"/>
    </xf>
    <xf numFmtId="0" fontId="2" fillId="0" borderId="9" xfId="61" applyFont="1" applyFill="1" applyBorder="1" applyAlignment="1">
      <alignment horizontal="center" vertical="center"/>
      <protection/>
    </xf>
    <xf numFmtId="0" fontId="2" fillId="0" borderId="9" xfId="78" applyFont="1" applyFill="1" applyBorder="1" applyAlignment="1">
      <alignment vertical="center"/>
      <protection/>
    </xf>
    <xf numFmtId="0" fontId="2" fillId="0" borderId="0" xfId="77" applyFont="1" applyFill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center" vertical="center"/>
    </xf>
    <xf numFmtId="183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83" fontId="0" fillId="0" borderId="9" xfId="0" applyNumberFormat="1" applyFill="1" applyBorder="1" applyAlignment="1">
      <alignment horizontal="center"/>
    </xf>
    <xf numFmtId="0" fontId="2" fillId="0" borderId="0" xfId="61" applyFont="1" applyFill="1" applyAlignment="1">
      <alignment horizontal="centerContinuous" vertical="center"/>
      <protection/>
    </xf>
    <xf numFmtId="0" fontId="1" fillId="0" borderId="0" xfId="61" applyFill="1">
      <alignment vertical="center"/>
      <protection/>
    </xf>
    <xf numFmtId="0" fontId="2" fillId="0" borderId="0" xfId="61" applyFont="1" applyFill="1" applyAlignment="1">
      <alignment horizontal="right" vertical="center" wrapText="1"/>
      <protection/>
    </xf>
    <xf numFmtId="0" fontId="6" fillId="0" borderId="0" xfId="61" applyNumberFormat="1" applyFont="1" applyFill="1" applyAlignment="1" applyProtection="1">
      <alignment horizontal="center" vertical="center" wrapText="1"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Alignment="1">
      <alignment horizontal="left" vertical="center" wrapText="1"/>
      <protection/>
    </xf>
    <xf numFmtId="0" fontId="2" fillId="0" borderId="9" xfId="61" applyFont="1" applyFill="1" applyBorder="1" applyAlignment="1">
      <alignment horizontal="center" vertical="center" wrapText="1"/>
      <protection/>
    </xf>
    <xf numFmtId="0" fontId="2" fillId="0" borderId="9" xfId="61" applyNumberFormat="1" applyFont="1" applyFill="1" applyBorder="1" applyAlignment="1" applyProtection="1">
      <alignment horizontal="center" vertical="center" wrapText="1"/>
      <protection/>
    </xf>
    <xf numFmtId="0" fontId="2" fillId="0" borderId="9" xfId="61" applyNumberFormat="1" applyFont="1" applyFill="1" applyBorder="1" applyAlignment="1" applyProtection="1">
      <alignment horizontal="center" vertical="center"/>
      <protection/>
    </xf>
    <xf numFmtId="177" fontId="5" fillId="0" borderId="9" xfId="61" applyNumberFormat="1" applyFont="1" applyFill="1" applyBorder="1" applyAlignment="1" applyProtection="1">
      <alignment horizontal="center" vertical="center"/>
      <protection/>
    </xf>
    <xf numFmtId="4" fontId="5" fillId="0" borderId="9" xfId="61" applyNumberFormat="1" applyFont="1" applyFill="1" applyBorder="1" applyAlignment="1">
      <alignment horizontal="center" vertical="center"/>
      <protection/>
    </xf>
    <xf numFmtId="0" fontId="5" fillId="0" borderId="9" xfId="61" applyFont="1" applyFill="1" applyBorder="1" applyAlignment="1">
      <alignment horizontal="center" vertical="center"/>
      <protection/>
    </xf>
    <xf numFmtId="0" fontId="1" fillId="0" borderId="9" xfId="61" applyFill="1" applyBorder="1" applyAlignment="1">
      <alignment horizontal="center" vertical="center"/>
      <protection/>
    </xf>
    <xf numFmtId="0" fontId="2" fillId="0" borderId="0" xfId="61" applyNumberFormat="1" applyFont="1" applyFill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horizontal="center" wrapText="1"/>
      <protection/>
    </xf>
    <xf numFmtId="184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5" fillId="0" borderId="9" xfId="78" applyFont="1" applyFill="1" applyBorder="1" applyAlignment="1">
      <alignment horizontal="center" vertical="center"/>
      <protection/>
    </xf>
    <xf numFmtId="0" fontId="2" fillId="0" borderId="9" xfId="78" applyFont="1" applyFill="1" applyBorder="1" applyAlignment="1">
      <alignment horizontal="center" vertical="center"/>
      <protection/>
    </xf>
    <xf numFmtId="43" fontId="2" fillId="0" borderId="9" xfId="78" applyNumberFormat="1" applyFont="1" applyFill="1" applyBorder="1" applyAlignment="1">
      <alignment horizontal="center" vertical="center"/>
      <protection/>
    </xf>
    <xf numFmtId="43" fontId="2" fillId="0" borderId="9" xfId="78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" fillId="0" borderId="0" xfId="77" applyFont="1" applyFill="1" applyAlignment="1">
      <alignment vertical="center"/>
      <protection/>
    </xf>
    <xf numFmtId="0" fontId="8" fillId="0" borderId="0" xfId="77" applyFont="1" applyFill="1">
      <alignment vertical="center"/>
      <protection/>
    </xf>
    <xf numFmtId="0" fontId="1" fillId="0" borderId="0" xfId="78" applyFill="1">
      <alignment vertical="center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80" fontId="2" fillId="0" borderId="0" xfId="77" applyNumberFormat="1" applyFont="1" applyFill="1" applyAlignment="1">
      <alignment horizontal="center"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2" fillId="0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10" xfId="77" applyFont="1" applyFill="1" applyBorder="1" applyAlignment="1">
      <alignment horizontal="centerContinuous" vertical="center"/>
      <protection/>
    </xf>
    <xf numFmtId="0" fontId="2" fillId="0" borderId="23" xfId="77" applyFont="1" applyFill="1" applyBorder="1" applyAlignment="1">
      <alignment horizontal="centerContinuous" vertical="center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21" xfId="77" applyFont="1" applyFill="1" applyBorder="1" applyAlignment="1">
      <alignment horizontal="centerContinuous" vertical="center"/>
      <protection/>
    </xf>
    <xf numFmtId="0" fontId="2" fillId="0" borderId="11" xfId="77" applyNumberFormat="1" applyFont="1" applyFill="1" applyBorder="1" applyAlignment="1" applyProtection="1">
      <alignment horizontal="center" vertical="center"/>
      <protection/>
    </xf>
    <xf numFmtId="0" fontId="2" fillId="0" borderId="20" xfId="77" applyFont="1" applyFill="1" applyBorder="1" applyAlignment="1">
      <alignment horizontal="center" vertical="center" wrapText="1"/>
      <protection/>
    </xf>
    <xf numFmtId="0" fontId="2" fillId="0" borderId="14" xfId="77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5" fillId="0" borderId="22" xfId="78" applyFont="1" applyFill="1" applyBorder="1" applyAlignment="1">
      <alignment horizontal="left" vertical="center" wrapText="1"/>
      <protection/>
    </xf>
    <xf numFmtId="43" fontId="5" fillId="0" borderId="9" xfId="78" applyNumberFormat="1" applyFont="1" applyFill="1" applyBorder="1" applyAlignment="1">
      <alignment horizontal="center" vertical="center"/>
      <protection/>
    </xf>
    <xf numFmtId="49" fontId="5" fillId="0" borderId="9" xfId="78" applyNumberFormat="1" applyFont="1" applyFill="1" applyBorder="1" applyAlignment="1" applyProtection="1">
      <alignment horizontal="center" vertical="center" wrapText="1"/>
      <protection/>
    </xf>
    <xf numFmtId="180" fontId="2" fillId="0" borderId="0" xfId="77" applyNumberFormat="1" applyFont="1" applyFill="1" applyAlignment="1">
      <alignment vertical="center"/>
      <protection/>
    </xf>
    <xf numFmtId="0" fontId="2" fillId="0" borderId="9" xfId="77" applyNumberFormat="1" applyFont="1" applyFill="1" applyBorder="1" applyAlignment="1" applyProtection="1">
      <alignment horizontal="center" vertical="center"/>
      <protection/>
    </xf>
    <xf numFmtId="0" fontId="2" fillId="0" borderId="13" xfId="77" applyNumberFormat="1" applyFont="1" applyFill="1" applyBorder="1" applyAlignment="1" applyProtection="1">
      <alignment horizontal="center" vertical="center" wrapText="1"/>
      <protection/>
    </xf>
    <xf numFmtId="180" fontId="2" fillId="0" borderId="13" xfId="77" applyNumberFormat="1" applyFont="1" applyFill="1" applyBorder="1" applyAlignment="1" applyProtection="1">
      <alignment horizontal="center" vertical="center" wrapText="1"/>
      <protection/>
    </xf>
    <xf numFmtId="0" fontId="2" fillId="0" borderId="10" xfId="77" applyNumberFormat="1" applyFont="1" applyFill="1" applyBorder="1" applyAlignment="1" applyProtection="1">
      <alignment horizontal="center" vertical="center" wrapText="1"/>
      <protection/>
    </xf>
    <xf numFmtId="18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5" fillId="0" borderId="9" xfId="77" applyFont="1" applyFill="1" applyBorder="1" applyAlignment="1">
      <alignment horizontal="center" vertical="center" wrapText="1"/>
      <protection/>
    </xf>
    <xf numFmtId="43" fontId="2" fillId="0" borderId="9" xfId="78" applyNumberFormat="1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1" fillId="0" borderId="9" xfId="78" applyFill="1" applyBorder="1" applyAlignment="1">
      <alignment horizontal="center" vertical="center"/>
      <protection/>
    </xf>
    <xf numFmtId="180" fontId="2" fillId="0" borderId="9" xfId="77" applyNumberFormat="1" applyFont="1" applyFill="1" applyBorder="1" applyAlignment="1">
      <alignment horizontal="center" vertical="center"/>
      <protection/>
    </xf>
    <xf numFmtId="43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Fill="1" applyAlignment="1">
      <alignment horizontal="right" vertical="center" wrapText="1"/>
      <protection/>
    </xf>
    <xf numFmtId="0" fontId="1" fillId="0" borderId="20" xfId="77" applyFont="1" applyFill="1" applyBorder="1" applyAlignment="1">
      <alignment horizontal="left" vertical="center" wrapText="1"/>
      <protection/>
    </xf>
    <xf numFmtId="0" fontId="2" fillId="0" borderId="20" xfId="77" applyNumberFormat="1" applyFont="1" applyFill="1" applyBorder="1" applyAlignment="1" applyProtection="1">
      <alignment horizontal="right" vertical="center"/>
      <protection/>
    </xf>
    <xf numFmtId="0" fontId="1" fillId="0" borderId="12" xfId="77" applyFont="1" applyFill="1" applyBorder="1" applyAlignment="1">
      <alignment horizontal="center" vertical="center" wrapText="1"/>
      <protection/>
    </xf>
    <xf numFmtId="0" fontId="1" fillId="0" borderId="13" xfId="77" applyFont="1" applyFill="1" applyBorder="1" applyAlignment="1">
      <alignment horizontal="center" vertical="center" wrapText="1"/>
      <protection/>
    </xf>
    <xf numFmtId="0" fontId="1" fillId="0" borderId="12" xfId="77" applyFont="1" applyFill="1" applyBorder="1" applyAlignment="1" applyProtection="1">
      <alignment horizontal="center" vertical="center" wrapText="1"/>
      <protection locked="0"/>
    </xf>
    <xf numFmtId="0" fontId="1" fillId="0" borderId="9" xfId="77" applyFont="1" applyFill="1" applyBorder="1" applyAlignment="1">
      <alignment horizontal="center" vertical="center" wrapText="1"/>
      <protection/>
    </xf>
    <xf numFmtId="0" fontId="8" fillId="0" borderId="0" xfId="77" applyFont="1" applyFill="1" applyBorder="1">
      <alignment vertical="center"/>
      <protection/>
    </xf>
    <xf numFmtId="0" fontId="2" fillId="0" borderId="9" xfId="78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1" fillId="0" borderId="9" xfId="77" applyFill="1" applyBorder="1">
      <alignment vertical="center"/>
      <protection/>
    </xf>
    <xf numFmtId="0" fontId="1" fillId="0" borderId="9" xfId="77" applyFont="1" applyFill="1" applyBorder="1" applyAlignment="1">
      <alignment horizontal="centerContinuous"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Fill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Fill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11" xfId="78" applyFont="1" applyFill="1" applyBorder="1" applyAlignment="1">
      <alignment horizontal="center" vertical="center" wrapText="1"/>
      <protection/>
    </xf>
    <xf numFmtId="0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177" fontId="2" fillId="0" borderId="9" xfId="78" applyNumberFormat="1" applyFont="1" applyFill="1" applyBorder="1" applyAlignment="1" applyProtection="1">
      <alignment horizontal="right" vertical="center"/>
      <protection/>
    </xf>
    <xf numFmtId="0" fontId="2" fillId="0" borderId="0" xfId="78" applyFont="1" applyFill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0" borderId="18" xfId="78" applyNumberFormat="1" applyFont="1" applyFill="1" applyBorder="1" applyAlignment="1" applyProtection="1">
      <alignment horizontal="center" vertical="center"/>
      <protection/>
    </xf>
    <xf numFmtId="0" fontId="2" fillId="0" borderId="13" xfId="78" applyNumberFormat="1" applyFont="1" applyFill="1" applyBorder="1" applyAlignment="1" applyProtection="1">
      <alignment horizontal="center" vertical="center"/>
      <protection/>
    </xf>
    <xf numFmtId="0" fontId="2" fillId="0" borderId="11" xfId="78" applyNumberFormat="1" applyFont="1" applyFill="1" applyBorder="1" applyAlignment="1" applyProtection="1">
      <alignment horizontal="center" vertical="center"/>
      <protection/>
    </xf>
    <xf numFmtId="0" fontId="2" fillId="0" borderId="9" xfId="78" applyNumberFormat="1" applyFont="1" applyFill="1" applyBorder="1" applyAlignment="1" applyProtection="1">
      <alignment horizontal="center" vertical="center"/>
      <protection/>
    </xf>
    <xf numFmtId="0" fontId="1" fillId="0" borderId="10" xfId="78" applyFill="1" applyBorder="1" applyAlignment="1">
      <alignment horizontal="center" vertical="center"/>
      <protection/>
    </xf>
    <xf numFmtId="0" fontId="2" fillId="0" borderId="14" xfId="78" applyFont="1" applyFill="1" applyBorder="1" applyAlignment="1">
      <alignment horizontal="center" vertical="center"/>
      <protection/>
    </xf>
    <xf numFmtId="0" fontId="8" fillId="0" borderId="9" xfId="78" applyFont="1" applyFill="1" applyBorder="1" applyAlignment="1">
      <alignment horizontal="center" vertical="center"/>
      <protection/>
    </xf>
    <xf numFmtId="0" fontId="2" fillId="0" borderId="0" xfId="78" applyFont="1" applyFill="1" applyAlignment="1">
      <alignment horizontal="center" vertical="center" wrapText="1"/>
      <protection/>
    </xf>
    <xf numFmtId="0" fontId="5" fillId="0" borderId="0" xfId="78" applyFont="1" applyFill="1" applyAlignment="1">
      <alignment horizontal="centerContinuous" vertical="center"/>
      <protection/>
    </xf>
    <xf numFmtId="0" fontId="8" fillId="0" borderId="0" xfId="78" applyFont="1" applyFill="1">
      <alignment vertical="center"/>
      <protection/>
    </xf>
    <xf numFmtId="177" fontId="2" fillId="0" borderId="0" xfId="44" applyNumberFormat="1" applyFont="1" applyFill="1" applyAlignment="1">
      <alignment horizontal="centerContinuous" vertical="center"/>
      <protection/>
    </xf>
    <xf numFmtId="177" fontId="1" fillId="0" borderId="0" xfId="44" applyNumberFormat="1" applyFill="1">
      <alignment vertical="center"/>
      <protection/>
    </xf>
    <xf numFmtId="177" fontId="2" fillId="0" borderId="0" xfId="44" applyNumberFormat="1" applyFont="1" applyFill="1" applyAlignment="1">
      <alignment horizontal="right" vertical="center"/>
      <protection/>
    </xf>
    <xf numFmtId="177" fontId="6" fillId="0" borderId="0" xfId="44" applyNumberFormat="1" applyFont="1" applyFill="1" applyAlignment="1" applyProtection="1">
      <alignment horizontal="center" vertical="center"/>
      <protection/>
    </xf>
    <xf numFmtId="177" fontId="2" fillId="0" borderId="0" xfId="44" applyNumberFormat="1" applyFont="1" applyFill="1" applyAlignment="1">
      <alignment horizontal="left" vertical="center"/>
      <protection/>
    </xf>
    <xf numFmtId="177" fontId="2" fillId="0" borderId="0" xfId="44" applyNumberFormat="1" applyFont="1" applyFill="1" applyAlignment="1">
      <alignment horizontal="left" vertical="center" wrapText="1"/>
      <protection/>
    </xf>
    <xf numFmtId="177" fontId="2" fillId="0" borderId="20" xfId="44" applyNumberFormat="1" applyFont="1" applyFill="1" applyBorder="1" applyAlignment="1">
      <alignment horizontal="left" vertical="center" wrapText="1"/>
      <protection/>
    </xf>
    <xf numFmtId="177" fontId="2" fillId="0" borderId="9" xfId="44" applyNumberFormat="1" applyFont="1" applyFill="1" applyBorder="1" applyAlignment="1">
      <alignment horizontal="center" vertical="center" wrapText="1"/>
      <protection/>
    </xf>
    <xf numFmtId="177" fontId="2" fillId="0" borderId="9" xfId="44" applyNumberFormat="1" applyFont="1" applyFill="1" applyBorder="1" applyAlignment="1" applyProtection="1">
      <alignment horizontal="center" vertical="center" wrapText="1"/>
      <protection/>
    </xf>
    <xf numFmtId="177" fontId="2" fillId="0" borderId="10" xfId="44" applyNumberFormat="1" applyFont="1" applyFill="1" applyBorder="1" applyAlignment="1">
      <alignment horizontal="center" vertical="center" wrapText="1"/>
      <protection/>
    </xf>
    <xf numFmtId="177" fontId="5" fillId="0" borderId="9" xfId="44" applyNumberFormat="1" applyFont="1" applyFill="1" applyBorder="1" applyAlignment="1" applyProtection="1">
      <alignment horizontal="left" vertical="center"/>
      <protection/>
    </xf>
    <xf numFmtId="177" fontId="5" fillId="0" borderId="9" xfId="44" applyNumberFormat="1" applyFont="1" applyFill="1" applyBorder="1" applyAlignment="1">
      <alignment horizontal="left" vertical="center"/>
      <protection/>
    </xf>
    <xf numFmtId="177" fontId="5" fillId="0" borderId="9" xfId="44" applyNumberFormat="1" applyFont="1" applyFill="1" applyBorder="1" applyAlignment="1">
      <alignment horizontal="center" vertical="center"/>
      <protection/>
    </xf>
    <xf numFmtId="177" fontId="2" fillId="0" borderId="9" xfId="44" applyNumberFormat="1" applyFont="1" applyFill="1" applyBorder="1" applyAlignment="1" applyProtection="1">
      <alignment horizontal="left" vertical="center"/>
      <protection/>
    </xf>
    <xf numFmtId="177" fontId="2" fillId="0" borderId="9" xfId="44" applyNumberFormat="1" applyFont="1" applyFill="1" applyBorder="1" applyAlignment="1">
      <alignment horizontal="center" vertical="center"/>
      <protection/>
    </xf>
    <xf numFmtId="177" fontId="2" fillId="0" borderId="9" xfId="78" applyNumberFormat="1" applyFont="1" applyFill="1" applyBorder="1" applyAlignment="1">
      <alignment horizontal="left" vertical="center"/>
      <protection/>
    </xf>
    <xf numFmtId="177" fontId="2" fillId="0" borderId="9" xfId="44" applyNumberFormat="1" applyFont="1" applyFill="1" applyBorder="1" applyAlignment="1">
      <alignment horizontal="left" vertical="center"/>
      <protection/>
    </xf>
    <xf numFmtId="177" fontId="2" fillId="0" borderId="9" xfId="44" applyNumberFormat="1" applyFont="1" applyFill="1" applyBorder="1" applyAlignment="1" applyProtection="1">
      <alignment horizontal="center" vertical="center"/>
      <protection/>
    </xf>
    <xf numFmtId="177" fontId="2" fillId="0" borderId="0" xfId="44" applyNumberFormat="1" applyFont="1" applyFill="1" applyAlignment="1">
      <alignment horizontal="center" vertical="center"/>
      <protection/>
    </xf>
    <xf numFmtId="177" fontId="1" fillId="0" borderId="0" xfId="0" applyNumberFormat="1" applyFont="1" applyFill="1" applyAlignment="1" applyProtection="1">
      <alignment horizontal="right" vertical="top"/>
      <protection/>
    </xf>
    <xf numFmtId="177" fontId="2" fillId="0" borderId="20" xfId="44" applyNumberFormat="1" applyFont="1" applyFill="1" applyBorder="1" applyAlignment="1" applyProtection="1">
      <alignment horizontal="right" vertical="center" wrapText="1"/>
      <protection/>
    </xf>
    <xf numFmtId="177" fontId="2" fillId="0" borderId="13" xfId="44" applyNumberFormat="1" applyFont="1" applyFill="1" applyBorder="1" applyAlignment="1">
      <alignment horizontal="center" vertical="center" wrapText="1"/>
      <protection/>
    </xf>
    <xf numFmtId="177" fontId="1" fillId="0" borderId="13" xfId="44" applyNumberFormat="1" applyFont="1" applyFill="1" applyBorder="1" applyAlignment="1" applyProtection="1">
      <alignment vertical="center"/>
      <protection/>
    </xf>
    <xf numFmtId="177" fontId="1" fillId="0" borderId="9" xfId="44" applyNumberFormat="1" applyFont="1" applyFill="1" applyBorder="1" applyAlignment="1" applyProtection="1">
      <alignment vertical="center"/>
      <protection/>
    </xf>
    <xf numFmtId="177" fontId="2" fillId="0" borderId="10" xfId="44" applyNumberFormat="1" applyFont="1" applyFill="1" applyBorder="1" applyAlignment="1">
      <alignment horizontal="center" vertical="center"/>
      <protection/>
    </xf>
    <xf numFmtId="177" fontId="8" fillId="0" borderId="0" xfId="44" applyNumberFormat="1" applyFont="1" applyFill="1">
      <alignment vertical="center"/>
      <protection/>
    </xf>
    <xf numFmtId="177" fontId="10" fillId="0" borderId="0" xfId="0" applyNumberFormat="1" applyFont="1" applyFill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/>
      <protection/>
    </xf>
    <xf numFmtId="177" fontId="11" fillId="0" borderId="0" xfId="0" applyNumberFormat="1" applyFont="1" applyFill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>
      <alignment horizontal="centerContinuous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177" fontId="2" fillId="0" borderId="9" xfId="80" applyNumberFormat="1" applyFont="1" applyFill="1" applyBorder="1">
      <alignment vertical="center"/>
      <protection/>
    </xf>
    <xf numFmtId="177" fontId="1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9" xfId="79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1">
      <selection activeCell="A1" sqref="A1:IV16384"/>
    </sheetView>
  </sheetViews>
  <sheetFormatPr defaultColWidth="9.00390625" defaultRowHeight="14.25"/>
  <cols>
    <col min="1" max="1" width="33.875" style="297" customWidth="1"/>
    <col min="2" max="2" width="13.375" style="297" customWidth="1"/>
    <col min="3" max="3" width="22.125" style="297" customWidth="1"/>
    <col min="4" max="4" width="12.75390625" style="297" customWidth="1"/>
    <col min="5" max="5" width="22.625" style="297" bestFit="1" customWidth="1"/>
    <col min="6" max="6" width="12.875" style="297" customWidth="1"/>
    <col min="7" max="7" width="21.75390625" style="297" customWidth="1"/>
    <col min="8" max="8" width="10.625" style="297" customWidth="1"/>
    <col min="9" max="16384" width="9.00390625" style="297" customWidth="1"/>
  </cols>
  <sheetData>
    <row r="1" spans="1:8" ht="20.25" customHeight="1">
      <c r="A1" s="593"/>
      <c r="B1" s="594"/>
      <c r="C1" s="594"/>
      <c r="D1" s="594"/>
      <c r="E1" s="594"/>
      <c r="H1" s="586" t="s">
        <v>0</v>
      </c>
    </row>
    <row r="2" spans="1:8" ht="20.25" customHeight="1">
      <c r="A2" s="595" t="s">
        <v>1</v>
      </c>
      <c r="B2" s="595"/>
      <c r="C2" s="595"/>
      <c r="D2" s="595"/>
      <c r="E2" s="595"/>
      <c r="F2" s="595"/>
      <c r="G2" s="595"/>
      <c r="H2" s="595"/>
    </row>
    <row r="3" spans="1:8" ht="16.5" customHeight="1">
      <c r="A3" s="596" t="s">
        <v>2</v>
      </c>
      <c r="B3" s="596"/>
      <c r="C3" s="596"/>
      <c r="D3" s="597"/>
      <c r="E3" s="597"/>
      <c r="H3" s="598" t="s">
        <v>3</v>
      </c>
    </row>
    <row r="4" spans="1:8" ht="16.5" customHeight="1">
      <c r="A4" s="599" t="s">
        <v>4</v>
      </c>
      <c r="B4" s="599"/>
      <c r="C4" s="600" t="s">
        <v>5</v>
      </c>
      <c r="D4" s="600"/>
      <c r="E4" s="600"/>
      <c r="F4" s="600"/>
      <c r="G4" s="600"/>
      <c r="H4" s="600"/>
    </row>
    <row r="5" spans="1:8" ht="15" customHeight="1">
      <c r="A5" s="601" t="s">
        <v>6</v>
      </c>
      <c r="B5" s="601" t="s">
        <v>7</v>
      </c>
      <c r="C5" s="600" t="s">
        <v>8</v>
      </c>
      <c r="D5" s="601" t="s">
        <v>7</v>
      </c>
      <c r="E5" s="600" t="s">
        <v>9</v>
      </c>
      <c r="F5" s="601" t="s">
        <v>7</v>
      </c>
      <c r="G5" s="600" t="s">
        <v>10</v>
      </c>
      <c r="H5" s="601" t="s">
        <v>7</v>
      </c>
    </row>
    <row r="6" spans="1:8" ht="15" customHeight="1">
      <c r="A6" s="406" t="s">
        <v>11</v>
      </c>
      <c r="B6" s="407">
        <v>3595.65</v>
      </c>
      <c r="C6" s="406" t="s">
        <v>12</v>
      </c>
      <c r="D6" s="407"/>
      <c r="E6" s="406" t="s">
        <v>13</v>
      </c>
      <c r="F6" s="407">
        <f>SUM(F7:F9)</f>
        <v>2887.25</v>
      </c>
      <c r="G6" s="408" t="s">
        <v>14</v>
      </c>
      <c r="H6" s="407">
        <v>2709.85</v>
      </c>
    </row>
    <row r="7" spans="1:8" ht="15" customHeight="1">
      <c r="A7" s="406" t="s">
        <v>15</v>
      </c>
      <c r="B7" s="407">
        <v>3135.65</v>
      </c>
      <c r="C7" s="408" t="s">
        <v>16</v>
      </c>
      <c r="D7" s="407"/>
      <c r="E7" s="406" t="s">
        <v>17</v>
      </c>
      <c r="F7" s="407">
        <v>2709.85</v>
      </c>
      <c r="G7" s="408" t="s">
        <v>18</v>
      </c>
      <c r="H7" s="407">
        <v>177.4</v>
      </c>
    </row>
    <row r="8" spans="1:8" ht="15" customHeight="1">
      <c r="A8" s="406" t="s">
        <v>19</v>
      </c>
      <c r="B8" s="407">
        <v>460</v>
      </c>
      <c r="C8" s="406" t="s">
        <v>20</v>
      </c>
      <c r="D8" s="407"/>
      <c r="E8" s="406" t="s">
        <v>21</v>
      </c>
      <c r="F8" s="407">
        <v>177.4</v>
      </c>
      <c r="G8" s="408" t="s">
        <v>22</v>
      </c>
      <c r="H8" s="407">
        <v>708.4</v>
      </c>
    </row>
    <row r="9" spans="1:8" ht="15" customHeight="1">
      <c r="A9" s="406" t="s">
        <v>23</v>
      </c>
      <c r="B9" s="407"/>
      <c r="C9" s="406" t="s">
        <v>24</v>
      </c>
      <c r="D9" s="407"/>
      <c r="E9" s="406" t="s">
        <v>25</v>
      </c>
      <c r="F9" s="407"/>
      <c r="G9" s="408" t="s">
        <v>26</v>
      </c>
      <c r="H9" s="602"/>
    </row>
    <row r="10" spans="1:8" ht="15" customHeight="1">
      <c r="A10" s="406" t="s">
        <v>27</v>
      </c>
      <c r="B10" s="407"/>
      <c r="C10" s="406" t="s">
        <v>28</v>
      </c>
      <c r="D10" s="407"/>
      <c r="E10" s="406" t="s">
        <v>29</v>
      </c>
      <c r="F10" s="407">
        <v>708.4</v>
      </c>
      <c r="G10" s="408" t="s">
        <v>30</v>
      </c>
      <c r="H10" s="602"/>
    </row>
    <row r="11" spans="1:8" ht="15" customHeight="1">
      <c r="A11" s="406" t="s">
        <v>31</v>
      </c>
      <c r="B11" s="407"/>
      <c r="C11" s="406" t="s">
        <v>32</v>
      </c>
      <c r="D11" s="407"/>
      <c r="E11" s="603" t="s">
        <v>33</v>
      </c>
      <c r="F11" s="407">
        <v>708.4</v>
      </c>
      <c r="G11" s="408" t="s">
        <v>34</v>
      </c>
      <c r="H11" s="602"/>
    </row>
    <row r="12" spans="1:8" ht="15" customHeight="1">
      <c r="A12" s="406" t="s">
        <v>35</v>
      </c>
      <c r="B12" s="407"/>
      <c r="C12" s="406" t="s">
        <v>36</v>
      </c>
      <c r="D12" s="407"/>
      <c r="E12" s="603" t="s">
        <v>37</v>
      </c>
      <c r="F12" s="407"/>
      <c r="G12" s="408" t="s">
        <v>38</v>
      </c>
      <c r="H12" s="602"/>
    </row>
    <row r="13" spans="1:8" ht="15" customHeight="1">
      <c r="A13" s="406" t="s">
        <v>39</v>
      </c>
      <c r="B13" s="407"/>
      <c r="C13" s="406" t="s">
        <v>40</v>
      </c>
      <c r="D13" s="407"/>
      <c r="E13" s="603" t="s">
        <v>41</v>
      </c>
      <c r="F13" s="407"/>
      <c r="G13" s="408" t="s">
        <v>42</v>
      </c>
      <c r="H13" s="602"/>
    </row>
    <row r="14" spans="1:8" ht="15" customHeight="1">
      <c r="A14" s="406" t="s">
        <v>43</v>
      </c>
      <c r="B14" s="407"/>
      <c r="C14" s="406" t="s">
        <v>44</v>
      </c>
      <c r="D14" s="407"/>
      <c r="E14" s="603" t="s">
        <v>45</v>
      </c>
      <c r="F14" s="407"/>
      <c r="G14" s="408" t="s">
        <v>46</v>
      </c>
      <c r="H14" s="602"/>
    </row>
    <row r="15" spans="1:8" ht="15" customHeight="1">
      <c r="A15" s="406"/>
      <c r="B15" s="407"/>
      <c r="C15" s="406" t="s">
        <v>47</v>
      </c>
      <c r="D15" s="407"/>
      <c r="E15" s="603" t="s">
        <v>48</v>
      </c>
      <c r="F15" s="407"/>
      <c r="G15" s="408" t="s">
        <v>49</v>
      </c>
      <c r="H15" s="602"/>
    </row>
    <row r="16" spans="1:8" ht="15" customHeight="1">
      <c r="A16" s="309"/>
      <c r="B16" s="407"/>
      <c r="C16" s="406" t="s">
        <v>50</v>
      </c>
      <c r="D16" s="407"/>
      <c r="E16" s="603" t="s">
        <v>51</v>
      </c>
      <c r="F16" s="407"/>
      <c r="G16" s="408" t="s">
        <v>52</v>
      </c>
      <c r="H16" s="602"/>
    </row>
    <row r="17" spans="1:8" ht="15" customHeight="1">
      <c r="A17" s="406"/>
      <c r="B17" s="407"/>
      <c r="C17" s="406" t="s">
        <v>53</v>
      </c>
      <c r="D17" s="407">
        <v>3595.65</v>
      </c>
      <c r="E17" s="603" t="s">
        <v>54</v>
      </c>
      <c r="F17" s="407"/>
      <c r="G17" s="408" t="s">
        <v>55</v>
      </c>
      <c r="H17" s="602"/>
    </row>
    <row r="18" spans="1:8" ht="15" customHeight="1">
      <c r="A18" s="406"/>
      <c r="B18" s="407"/>
      <c r="C18" s="409" t="s">
        <v>56</v>
      </c>
      <c r="D18" s="407"/>
      <c r="E18" s="406" t="s">
        <v>57</v>
      </c>
      <c r="F18" s="407"/>
      <c r="G18" s="408" t="s">
        <v>58</v>
      </c>
      <c r="H18" s="602"/>
    </row>
    <row r="19" spans="1:8" ht="15" customHeight="1">
      <c r="A19" s="309"/>
      <c r="B19" s="407"/>
      <c r="C19" s="409" t="s">
        <v>59</v>
      </c>
      <c r="D19" s="407"/>
      <c r="E19" s="406" t="s">
        <v>60</v>
      </c>
      <c r="F19" s="407"/>
      <c r="G19" s="408" t="s">
        <v>61</v>
      </c>
      <c r="H19" s="602"/>
    </row>
    <row r="20" spans="1:8" ht="15" customHeight="1">
      <c r="A20" s="309"/>
      <c r="B20" s="407"/>
      <c r="C20" s="409" t="s">
        <v>62</v>
      </c>
      <c r="D20" s="407"/>
      <c r="E20" s="406" t="s">
        <v>63</v>
      </c>
      <c r="F20" s="407"/>
      <c r="G20" s="408" t="s">
        <v>64</v>
      </c>
      <c r="H20" s="602"/>
    </row>
    <row r="21" spans="1:8" ht="15" customHeight="1">
      <c r="A21" s="406"/>
      <c r="B21" s="407"/>
      <c r="C21" s="409" t="s">
        <v>65</v>
      </c>
      <c r="D21" s="407"/>
      <c r="E21" s="406"/>
      <c r="F21" s="407"/>
      <c r="G21" s="408"/>
      <c r="H21" s="602"/>
    </row>
    <row r="22" spans="1:8" ht="15" customHeight="1">
      <c r="A22" s="406"/>
      <c r="B22" s="407"/>
      <c r="C22" s="409" t="s">
        <v>66</v>
      </c>
      <c r="D22" s="407"/>
      <c r="E22" s="406"/>
      <c r="F22" s="407"/>
      <c r="G22" s="408"/>
      <c r="H22" s="602"/>
    </row>
    <row r="23" spans="1:8" ht="15" customHeight="1">
      <c r="A23" s="406"/>
      <c r="B23" s="407"/>
      <c r="C23" s="409" t="s">
        <v>67</v>
      </c>
      <c r="D23" s="407"/>
      <c r="E23" s="406"/>
      <c r="F23" s="407"/>
      <c r="G23" s="408"/>
      <c r="H23" s="602"/>
    </row>
    <row r="24" spans="1:8" ht="15" customHeight="1">
      <c r="A24" s="406"/>
      <c r="B24" s="407"/>
      <c r="C24" s="409" t="s">
        <v>68</v>
      </c>
      <c r="D24" s="407"/>
      <c r="E24" s="406"/>
      <c r="F24" s="407"/>
      <c r="G24" s="408"/>
      <c r="H24" s="602"/>
    </row>
    <row r="25" spans="1:8" ht="15" customHeight="1">
      <c r="A25" s="406"/>
      <c r="B25" s="407"/>
      <c r="C25" s="409" t="s">
        <v>69</v>
      </c>
      <c r="D25" s="407"/>
      <c r="E25" s="406"/>
      <c r="F25" s="407"/>
      <c r="G25" s="408"/>
      <c r="H25" s="602"/>
    </row>
    <row r="26" spans="1:8" ht="15" customHeight="1">
      <c r="A26" s="410" t="s">
        <v>70</v>
      </c>
      <c r="B26" s="407">
        <f>SUM(B6)</f>
        <v>3595.65</v>
      </c>
      <c r="C26" s="410" t="s">
        <v>71</v>
      </c>
      <c r="D26" s="407">
        <f>SUM(D6:D25)</f>
        <v>3595.65</v>
      </c>
      <c r="E26" s="410" t="s">
        <v>71</v>
      </c>
      <c r="F26" s="407">
        <f>F6+F10</f>
        <v>3595.65</v>
      </c>
      <c r="G26" s="299" t="s">
        <v>72</v>
      </c>
      <c r="H26" s="602">
        <f>SUM(H6:H25)</f>
        <v>3595.65</v>
      </c>
    </row>
    <row r="27" spans="1:8" ht="15" customHeight="1">
      <c r="A27" s="406" t="s">
        <v>73</v>
      </c>
      <c r="B27" s="407"/>
      <c r="C27" s="406"/>
      <c r="D27" s="407"/>
      <c r="E27" s="406"/>
      <c r="F27" s="407"/>
      <c r="G27" s="299"/>
      <c r="H27" s="602"/>
    </row>
    <row r="28" spans="1:8" ht="13.5" customHeight="1">
      <c r="A28" s="410" t="s">
        <v>74</v>
      </c>
      <c r="B28" s="407">
        <f>SUM(B26:B27)</f>
        <v>3595.65</v>
      </c>
      <c r="C28" s="410" t="s">
        <v>75</v>
      </c>
      <c r="D28" s="407">
        <f>D26</f>
        <v>3595.65</v>
      </c>
      <c r="E28" s="410" t="s">
        <v>75</v>
      </c>
      <c r="F28" s="407">
        <f>F26</f>
        <v>3595.65</v>
      </c>
      <c r="G28" s="299" t="s">
        <v>75</v>
      </c>
      <c r="H28" s="602">
        <f>H26</f>
        <v>3595.65</v>
      </c>
    </row>
    <row r="29" spans="1:6" ht="14.25" customHeight="1">
      <c r="A29" s="604"/>
      <c r="B29" s="604"/>
      <c r="C29" s="604"/>
      <c r="D29" s="604"/>
      <c r="E29" s="604"/>
      <c r="F29" s="60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E11" sqref="E11"/>
    </sheetView>
  </sheetViews>
  <sheetFormatPr defaultColWidth="6.875" defaultRowHeight="22.5" customHeight="1"/>
  <cols>
    <col min="1" max="3" width="3.625" style="416" customWidth="1"/>
    <col min="4" max="4" width="11.125" style="416" customWidth="1"/>
    <col min="5" max="5" width="47.875" style="416" customWidth="1"/>
    <col min="6" max="6" width="12.125" style="416" customWidth="1"/>
    <col min="7" max="12" width="10.375" style="416" customWidth="1"/>
    <col min="13" max="246" width="6.75390625" style="416" customWidth="1"/>
    <col min="247" max="251" width="6.75390625" style="417" customWidth="1"/>
    <col min="252" max="252" width="6.875" style="418" customWidth="1"/>
    <col min="253" max="16384" width="6.875" style="418" customWidth="1"/>
  </cols>
  <sheetData>
    <row r="1" spans="12:252" ht="22.5" customHeight="1">
      <c r="L1" s="416" t="s">
        <v>248</v>
      </c>
      <c r="IR1" s="21"/>
    </row>
    <row r="2" spans="1:252" ht="22.5" customHeight="1">
      <c r="A2" s="419" t="s">
        <v>249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IR2" s="21"/>
    </row>
    <row r="3" spans="1:252" ht="22.5" customHeight="1">
      <c r="A3" s="420" t="s">
        <v>2</v>
      </c>
      <c r="K3" s="430" t="s">
        <v>78</v>
      </c>
      <c r="L3" s="430"/>
      <c r="IR3" s="21"/>
    </row>
    <row r="4" spans="1:252" ht="22.5" customHeight="1">
      <c r="A4" s="421" t="s">
        <v>106</v>
      </c>
      <c r="B4" s="421"/>
      <c r="C4" s="422"/>
      <c r="D4" s="423" t="s">
        <v>159</v>
      </c>
      <c r="E4" s="424" t="s">
        <v>107</v>
      </c>
      <c r="F4" s="423" t="s">
        <v>214</v>
      </c>
      <c r="G4" s="425" t="s">
        <v>250</v>
      </c>
      <c r="H4" s="423" t="s">
        <v>251</v>
      </c>
      <c r="I4" s="423" t="s">
        <v>252</v>
      </c>
      <c r="J4" s="423" t="s">
        <v>253</v>
      </c>
      <c r="K4" s="423" t="s">
        <v>254</v>
      </c>
      <c r="L4" s="423" t="s">
        <v>234</v>
      </c>
      <c r="IR4" s="21"/>
    </row>
    <row r="5" spans="1:252" ht="18" customHeight="1">
      <c r="A5" s="423" t="s">
        <v>109</v>
      </c>
      <c r="B5" s="426" t="s">
        <v>110</v>
      </c>
      <c r="C5" s="424" t="s">
        <v>111</v>
      </c>
      <c r="D5" s="423"/>
      <c r="E5" s="424"/>
      <c r="F5" s="423"/>
      <c r="G5" s="425"/>
      <c r="H5" s="423"/>
      <c r="I5" s="423"/>
      <c r="J5" s="423"/>
      <c r="K5" s="423"/>
      <c r="L5" s="423"/>
      <c r="IR5" s="21"/>
    </row>
    <row r="6" spans="1:252" ht="18" customHeight="1">
      <c r="A6" s="423"/>
      <c r="B6" s="426"/>
      <c r="C6" s="424"/>
      <c r="D6" s="423"/>
      <c r="E6" s="424"/>
      <c r="F6" s="423"/>
      <c r="G6" s="425"/>
      <c r="H6" s="423"/>
      <c r="I6" s="423"/>
      <c r="J6" s="423"/>
      <c r="K6" s="423"/>
      <c r="L6" s="423"/>
      <c r="IR6" s="21"/>
    </row>
    <row r="7" spans="1:252" ht="22.5" customHeight="1">
      <c r="A7" s="427" t="s">
        <v>93</v>
      </c>
      <c r="B7" s="427" t="s">
        <v>93</v>
      </c>
      <c r="C7" s="427" t="s">
        <v>93</v>
      </c>
      <c r="D7" s="427" t="s">
        <v>93</v>
      </c>
      <c r="E7" s="427" t="s">
        <v>93</v>
      </c>
      <c r="F7" s="427">
        <v>1</v>
      </c>
      <c r="G7" s="427">
        <v>2</v>
      </c>
      <c r="H7" s="427">
        <v>3</v>
      </c>
      <c r="I7" s="427">
        <v>4</v>
      </c>
      <c r="J7" s="427">
        <v>5</v>
      </c>
      <c r="K7" s="427">
        <v>6</v>
      </c>
      <c r="L7" s="427">
        <v>7</v>
      </c>
      <c r="N7" s="431"/>
      <c r="IR7" s="21"/>
    </row>
    <row r="8" spans="1:256" s="415" customFormat="1" ht="23.25" customHeight="1">
      <c r="A8" s="82"/>
      <c r="B8" s="82"/>
      <c r="C8" s="82"/>
      <c r="D8" s="83"/>
      <c r="E8" s="357"/>
      <c r="F8" s="414" t="s">
        <v>255</v>
      </c>
      <c r="G8" s="414"/>
      <c r="H8" s="428"/>
      <c r="I8" s="428"/>
      <c r="J8" s="428"/>
      <c r="K8" s="428"/>
      <c r="L8" s="428"/>
      <c r="M8" s="432"/>
      <c r="N8" s="433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432"/>
      <c r="CF8" s="432"/>
      <c r="CG8" s="432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2"/>
      <c r="DI8" s="432"/>
      <c r="DJ8" s="432"/>
      <c r="DK8" s="432"/>
      <c r="DL8" s="432"/>
      <c r="DM8" s="432"/>
      <c r="DN8" s="432"/>
      <c r="DO8" s="432"/>
      <c r="DP8" s="432"/>
      <c r="DQ8" s="432"/>
      <c r="DR8" s="432"/>
      <c r="DS8" s="432"/>
      <c r="DT8" s="432"/>
      <c r="DU8" s="432"/>
      <c r="DV8" s="432"/>
      <c r="DW8" s="432"/>
      <c r="DX8" s="432"/>
      <c r="DY8" s="432"/>
      <c r="DZ8" s="432"/>
      <c r="EA8" s="432"/>
      <c r="EB8" s="432"/>
      <c r="EC8" s="432"/>
      <c r="ED8" s="432"/>
      <c r="EE8" s="432"/>
      <c r="EF8" s="432"/>
      <c r="EG8" s="432"/>
      <c r="EH8" s="432"/>
      <c r="EI8" s="432"/>
      <c r="EJ8" s="432"/>
      <c r="EK8" s="432"/>
      <c r="EL8" s="432"/>
      <c r="EM8" s="432"/>
      <c r="EN8" s="432"/>
      <c r="EO8" s="432"/>
      <c r="EP8" s="432"/>
      <c r="EQ8" s="432"/>
      <c r="ER8" s="432"/>
      <c r="ES8" s="432"/>
      <c r="ET8" s="432"/>
      <c r="EU8" s="432"/>
      <c r="EV8" s="432"/>
      <c r="EW8" s="432"/>
      <c r="EX8" s="432"/>
      <c r="EY8" s="432"/>
      <c r="EZ8" s="432"/>
      <c r="FA8" s="432"/>
      <c r="FB8" s="432"/>
      <c r="FC8" s="432"/>
      <c r="FD8" s="432"/>
      <c r="FE8" s="432"/>
      <c r="FF8" s="432"/>
      <c r="FG8" s="432"/>
      <c r="FH8" s="432"/>
      <c r="FI8" s="432"/>
      <c r="FJ8" s="432"/>
      <c r="FK8" s="432"/>
      <c r="FL8" s="432"/>
      <c r="FM8" s="432"/>
      <c r="FN8" s="432"/>
      <c r="FO8" s="432"/>
      <c r="FP8" s="432"/>
      <c r="FQ8" s="432"/>
      <c r="FR8" s="432"/>
      <c r="FS8" s="432"/>
      <c r="FT8" s="432"/>
      <c r="FU8" s="432"/>
      <c r="FV8" s="432"/>
      <c r="FW8" s="432"/>
      <c r="FX8" s="432"/>
      <c r="FY8" s="432"/>
      <c r="FZ8" s="432"/>
      <c r="GA8" s="432"/>
      <c r="GB8" s="432"/>
      <c r="GC8" s="432"/>
      <c r="GD8" s="432"/>
      <c r="GE8" s="432"/>
      <c r="GF8" s="432"/>
      <c r="GG8" s="432"/>
      <c r="GH8" s="432"/>
      <c r="GI8" s="432"/>
      <c r="GJ8" s="432"/>
      <c r="GK8" s="432"/>
      <c r="GL8" s="432"/>
      <c r="GM8" s="432"/>
      <c r="GN8" s="432"/>
      <c r="GO8" s="432"/>
      <c r="GP8" s="432"/>
      <c r="GQ8" s="432"/>
      <c r="GR8" s="432"/>
      <c r="GS8" s="432"/>
      <c r="GT8" s="432"/>
      <c r="GU8" s="432"/>
      <c r="GV8" s="432"/>
      <c r="GW8" s="432"/>
      <c r="GX8" s="432"/>
      <c r="GY8" s="432"/>
      <c r="GZ8" s="432"/>
      <c r="HA8" s="432"/>
      <c r="HB8" s="432"/>
      <c r="HC8" s="432"/>
      <c r="HD8" s="432"/>
      <c r="HE8" s="432"/>
      <c r="HF8" s="432"/>
      <c r="HG8" s="432"/>
      <c r="HH8" s="432"/>
      <c r="HI8" s="432"/>
      <c r="HJ8" s="432"/>
      <c r="HK8" s="432"/>
      <c r="HL8" s="432"/>
      <c r="HM8" s="432"/>
      <c r="HN8" s="432"/>
      <c r="HO8" s="432"/>
      <c r="HP8" s="432"/>
      <c r="HQ8" s="432"/>
      <c r="HR8" s="432"/>
      <c r="HS8" s="432"/>
      <c r="HT8" s="432"/>
      <c r="HU8" s="432"/>
      <c r="HV8" s="432"/>
      <c r="HW8" s="432"/>
      <c r="HX8" s="432"/>
      <c r="HY8" s="432"/>
      <c r="HZ8" s="432"/>
      <c r="IA8" s="432"/>
      <c r="IB8" s="432"/>
      <c r="IC8" s="432"/>
      <c r="ID8" s="432"/>
      <c r="IE8" s="432"/>
      <c r="IF8" s="432"/>
      <c r="IG8" s="432"/>
      <c r="IH8" s="432"/>
      <c r="II8" s="432"/>
      <c r="IJ8" s="432"/>
      <c r="IK8" s="432"/>
      <c r="IL8" s="432"/>
      <c r="IM8" s="434"/>
      <c r="IN8" s="434"/>
      <c r="IO8" s="434"/>
      <c r="IP8" s="434"/>
      <c r="IQ8" s="434"/>
      <c r="IR8" s="71"/>
      <c r="IS8" s="435"/>
      <c r="IT8" s="435"/>
      <c r="IU8" s="435"/>
      <c r="IV8" s="435"/>
    </row>
    <row r="9" spans="1:252" ht="22.5" customHeight="1">
      <c r="A9" s="21"/>
      <c r="B9" s="21"/>
      <c r="C9" s="21"/>
      <c r="D9" s="249" t="s">
        <v>256</v>
      </c>
      <c r="E9" s="429"/>
      <c r="F9" s="429"/>
      <c r="G9" s="429"/>
      <c r="H9" s="429"/>
      <c r="I9" s="429"/>
      <c r="J9" s="429"/>
      <c r="M9" s="43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</row>
    <row r="10" spans="1:252" ht="22.5" customHeight="1">
      <c r="A10" s="21"/>
      <c r="B10" s="21"/>
      <c r="C10" s="21"/>
      <c r="D10" s="21"/>
      <c r="E10" s="21"/>
      <c r="F10" s="21"/>
      <c r="G10" s="21"/>
      <c r="M10" s="43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</row>
    <row r="11" spans="1:252" ht="22.5" customHeight="1">
      <c r="A11" s="21"/>
      <c r="B11" s="21"/>
      <c r="C11" s="21"/>
      <c r="D11" s="21"/>
      <c r="E11" s="21"/>
      <c r="F11" s="21"/>
      <c r="G11" s="21"/>
      <c r="M11" s="43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</row>
    <row r="12" spans="1:252" ht="22.5" customHeight="1">
      <c r="A12" s="21"/>
      <c r="B12" s="21"/>
      <c r="C12" s="21"/>
      <c r="D12" s="21"/>
      <c r="E12" s="21"/>
      <c r="F12" s="21"/>
      <c r="G12" s="21"/>
      <c r="M12" s="43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</row>
    <row r="13" spans="1:252" ht="22.5" customHeight="1">
      <c r="A13" s="21"/>
      <c r="B13" s="21"/>
      <c r="C13" s="21"/>
      <c r="D13" s="21"/>
      <c r="E13" s="21"/>
      <c r="F13" s="21"/>
      <c r="G13" s="21"/>
      <c r="M13" s="43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</row>
    <row r="14" spans="1:252" ht="22.5" customHeight="1">
      <c r="A14" s="21"/>
      <c r="B14" s="21"/>
      <c r="C14" s="21"/>
      <c r="D14" s="21"/>
      <c r="E14" s="21"/>
      <c r="F14" s="21"/>
      <c r="G14" s="21"/>
      <c r="M14" s="43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</row>
    <row r="15" spans="1:252" ht="22.5" customHeight="1">
      <c r="A15" s="21"/>
      <c r="B15" s="21"/>
      <c r="C15" s="21"/>
      <c r="D15" s="21"/>
      <c r="E15" s="21"/>
      <c r="F15" s="21"/>
      <c r="G15" s="21"/>
      <c r="M15" s="43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</row>
    <row r="16" spans="1:252" ht="22.5" customHeight="1">
      <c r="A16" s="21"/>
      <c r="B16" s="21"/>
      <c r="C16" s="21"/>
      <c r="D16" s="21"/>
      <c r="E16" s="21"/>
      <c r="F16" s="21"/>
      <c r="G16" s="21"/>
      <c r="M16" s="43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</row>
    <row r="17" spans="1:252" ht="22.5" customHeight="1">
      <c r="A17" s="21"/>
      <c r="B17" s="21"/>
      <c r="C17" s="21"/>
      <c r="D17" s="21"/>
      <c r="E17" s="21"/>
      <c r="F17" s="21"/>
      <c r="G17" s="21"/>
      <c r="M17" s="43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</row>
    <row r="18" spans="1:252" ht="22.5" customHeight="1">
      <c r="A18" s="21"/>
      <c r="B18" s="21"/>
      <c r="C18" s="21"/>
      <c r="D18" s="21"/>
      <c r="E18" s="21"/>
      <c r="F18" s="21"/>
      <c r="G18" s="21"/>
      <c r="M18" s="43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</row>
  </sheetData>
  <sheetProtection formatCells="0" formatColumns="0" formatRows="0"/>
  <mergeCells count="16">
    <mergeCell ref="A2:L2"/>
    <mergeCell ref="K3:L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tabSelected="1" workbookViewId="0" topLeftCell="A1">
      <selection activeCell="F17" sqref="F17"/>
    </sheetView>
  </sheetViews>
  <sheetFormatPr defaultColWidth="9.00390625" defaultRowHeight="14.25"/>
  <cols>
    <col min="1" max="3" width="5.875" style="21" customWidth="1"/>
    <col min="4" max="4" width="9.00390625" style="21" customWidth="1"/>
    <col min="5" max="5" width="47.875" style="21" customWidth="1"/>
    <col min="6" max="6" width="10.375" style="21" customWidth="1"/>
    <col min="7" max="16384" width="9.00390625" style="21" customWidth="1"/>
  </cols>
  <sheetData>
    <row r="1" ht="14.25" customHeight="1">
      <c r="K1" s="21" t="s">
        <v>257</v>
      </c>
    </row>
    <row r="2" spans="1:11" ht="27" customHeight="1">
      <c r="A2" s="73" t="s">
        <v>258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4.25" customHeight="1">
      <c r="A3" s="21" t="s">
        <v>2</v>
      </c>
      <c r="J3" s="251" t="s">
        <v>78</v>
      </c>
      <c r="K3" s="251"/>
    </row>
    <row r="4" spans="1:11" ht="33" customHeight="1">
      <c r="A4" s="245" t="s">
        <v>106</v>
      </c>
      <c r="B4" s="245"/>
      <c r="C4" s="245"/>
      <c r="D4" s="79" t="s">
        <v>240</v>
      </c>
      <c r="E4" s="79" t="s">
        <v>160</v>
      </c>
      <c r="F4" s="79" t="s">
        <v>146</v>
      </c>
      <c r="G4" s="79"/>
      <c r="H4" s="79"/>
      <c r="I4" s="79"/>
      <c r="J4" s="79"/>
      <c r="K4" s="79"/>
    </row>
    <row r="5" spans="1:11" ht="14.25" customHeight="1">
      <c r="A5" s="79" t="s">
        <v>109</v>
      </c>
      <c r="B5" s="79" t="s">
        <v>110</v>
      </c>
      <c r="C5" s="79" t="s">
        <v>111</v>
      </c>
      <c r="D5" s="79"/>
      <c r="E5" s="79"/>
      <c r="F5" s="79" t="s">
        <v>90</v>
      </c>
      <c r="G5" s="79" t="s">
        <v>259</v>
      </c>
      <c r="H5" s="79" t="s">
        <v>254</v>
      </c>
      <c r="I5" s="79" t="s">
        <v>260</v>
      </c>
      <c r="J5" s="79" t="s">
        <v>250</v>
      </c>
      <c r="K5" s="79" t="s">
        <v>261</v>
      </c>
    </row>
    <row r="6" spans="1:11" ht="32.2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71" customFormat="1" ht="18" customHeight="1">
      <c r="A7" s="82"/>
      <c r="B7" s="82"/>
      <c r="C7" s="82"/>
      <c r="D7" s="83"/>
      <c r="E7" s="357"/>
      <c r="F7" s="92" t="s">
        <v>255</v>
      </c>
      <c r="G7" s="248"/>
      <c r="H7" s="248"/>
      <c r="I7" s="248"/>
      <c r="J7" s="414"/>
      <c r="K7" s="248"/>
    </row>
    <row r="9" spans="3:7" ht="14.25">
      <c r="C9" s="412" t="s">
        <v>256</v>
      </c>
      <c r="D9" s="413"/>
      <c r="E9" s="413"/>
      <c r="F9" s="413"/>
      <c r="G9" s="413"/>
    </row>
  </sheetData>
  <sheetProtection formatCells="0" formatColumns="0" formatRows="0"/>
  <mergeCells count="16">
    <mergeCell ref="A2:K2"/>
    <mergeCell ref="J3:K3"/>
    <mergeCell ref="A4:C4"/>
    <mergeCell ref="F4:K4"/>
    <mergeCell ref="C9:G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workbookViewId="0" topLeftCell="A1">
      <selection activeCell="I15" sqref="I15"/>
    </sheetView>
  </sheetViews>
  <sheetFormatPr defaultColWidth="9.00390625" defaultRowHeight="14.25"/>
  <cols>
    <col min="1" max="1" width="37.00390625" style="21" bestFit="1" customWidth="1"/>
    <col min="2" max="2" width="15.50390625" style="21" customWidth="1"/>
    <col min="3" max="3" width="24.00390625" style="21" bestFit="1" customWidth="1"/>
    <col min="4" max="6" width="13.875" style="21" customWidth="1"/>
    <col min="7" max="16384" width="9.00390625" style="21" customWidth="1"/>
  </cols>
  <sheetData>
    <row r="1" spans="1:6" ht="20.25" customHeight="1">
      <c r="A1" s="396"/>
      <c r="B1" s="397"/>
      <c r="C1" s="397"/>
      <c r="D1" s="397"/>
      <c r="E1" s="397"/>
      <c r="F1" s="398" t="s">
        <v>262</v>
      </c>
    </row>
    <row r="2" spans="1:6" ht="24" customHeight="1">
      <c r="A2" s="399" t="s">
        <v>263</v>
      </c>
      <c r="B2" s="399"/>
      <c r="C2" s="399"/>
      <c r="D2" s="399"/>
      <c r="E2" s="399"/>
      <c r="F2" s="399"/>
    </row>
    <row r="3" spans="1:6" ht="14.25" customHeight="1">
      <c r="A3" s="400" t="s">
        <v>2</v>
      </c>
      <c r="B3" s="400"/>
      <c r="C3" s="400"/>
      <c r="D3" s="401"/>
      <c r="E3" s="401"/>
      <c r="F3" s="402" t="s">
        <v>3</v>
      </c>
    </row>
    <row r="4" spans="1:6" ht="17.25" customHeight="1">
      <c r="A4" s="403" t="s">
        <v>4</v>
      </c>
      <c r="B4" s="403"/>
      <c r="C4" s="403" t="s">
        <v>5</v>
      </c>
      <c r="D4" s="403"/>
      <c r="E4" s="403"/>
      <c r="F4" s="403"/>
    </row>
    <row r="5" spans="1:6" ht="17.25" customHeight="1">
      <c r="A5" s="404" t="s">
        <v>6</v>
      </c>
      <c r="B5" s="404" t="s">
        <v>7</v>
      </c>
      <c r="C5" s="405" t="s">
        <v>6</v>
      </c>
      <c r="D5" s="404" t="s">
        <v>81</v>
      </c>
      <c r="E5" s="405" t="s">
        <v>264</v>
      </c>
      <c r="F5" s="404" t="s">
        <v>265</v>
      </c>
    </row>
    <row r="6" spans="1:6" ht="15" customHeight="1">
      <c r="A6" s="406" t="s">
        <v>266</v>
      </c>
      <c r="B6" s="407">
        <v>3595.65</v>
      </c>
      <c r="C6" s="406" t="s">
        <v>12</v>
      </c>
      <c r="D6" s="407"/>
      <c r="E6" s="407"/>
      <c r="F6" s="407"/>
    </row>
    <row r="7" spans="1:6" ht="15" customHeight="1">
      <c r="A7" s="406" t="s">
        <v>267</v>
      </c>
      <c r="B7" s="407">
        <v>3135.65</v>
      </c>
      <c r="C7" s="408" t="s">
        <v>16</v>
      </c>
      <c r="D7" s="407"/>
      <c r="E7" s="407"/>
      <c r="F7" s="407"/>
    </row>
    <row r="8" spans="1:6" ht="15" customHeight="1">
      <c r="A8" s="406" t="s">
        <v>19</v>
      </c>
      <c r="B8" s="407">
        <v>460</v>
      </c>
      <c r="C8" s="406" t="s">
        <v>20</v>
      </c>
      <c r="D8" s="407"/>
      <c r="E8" s="407"/>
      <c r="F8" s="407"/>
    </row>
    <row r="9" spans="1:6" ht="15" customHeight="1">
      <c r="A9" s="406" t="s">
        <v>268</v>
      </c>
      <c r="B9" s="407"/>
      <c r="C9" s="406" t="s">
        <v>24</v>
      </c>
      <c r="D9" s="407"/>
      <c r="E9" s="407"/>
      <c r="F9" s="407"/>
    </row>
    <row r="10" spans="1:6" ht="15" customHeight="1">
      <c r="A10" s="406"/>
      <c r="B10" s="407"/>
      <c r="C10" s="406" t="s">
        <v>28</v>
      </c>
      <c r="D10" s="407"/>
      <c r="E10" s="407"/>
      <c r="F10" s="407"/>
    </row>
    <row r="11" spans="1:6" ht="15" customHeight="1">
      <c r="A11" s="406"/>
      <c r="B11" s="407"/>
      <c r="C11" s="406" t="s">
        <v>32</v>
      </c>
      <c r="D11" s="407"/>
      <c r="E11" s="407"/>
      <c r="F11" s="407"/>
    </row>
    <row r="12" spans="1:6" ht="15" customHeight="1">
      <c r="A12" s="406"/>
      <c r="B12" s="407"/>
      <c r="C12" s="406" t="s">
        <v>36</v>
      </c>
      <c r="D12" s="407"/>
      <c r="E12" s="407"/>
      <c r="F12" s="407"/>
    </row>
    <row r="13" spans="1:6" ht="15" customHeight="1">
      <c r="A13" s="406"/>
      <c r="B13" s="407"/>
      <c r="C13" s="406" t="s">
        <v>40</v>
      </c>
      <c r="D13" s="407"/>
      <c r="E13" s="407"/>
      <c r="F13" s="407"/>
    </row>
    <row r="14" spans="1:6" ht="15" customHeight="1">
      <c r="A14" s="309"/>
      <c r="B14" s="407"/>
      <c r="C14" s="406" t="s">
        <v>44</v>
      </c>
      <c r="D14" s="407"/>
      <c r="E14" s="407"/>
      <c r="F14" s="407"/>
    </row>
    <row r="15" spans="1:6" ht="15" customHeight="1">
      <c r="A15" s="406"/>
      <c r="B15" s="407"/>
      <c r="C15" s="406" t="s">
        <v>47</v>
      </c>
      <c r="D15" s="407"/>
      <c r="E15" s="407"/>
      <c r="F15" s="407"/>
    </row>
    <row r="16" spans="1:6" ht="15" customHeight="1">
      <c r="A16" s="406"/>
      <c r="B16" s="407"/>
      <c r="C16" s="406" t="s">
        <v>50</v>
      </c>
      <c r="D16" s="407"/>
      <c r="E16" s="407"/>
      <c r="F16" s="407"/>
    </row>
    <row r="17" spans="1:6" ht="15" customHeight="1">
      <c r="A17" s="406"/>
      <c r="B17" s="407"/>
      <c r="C17" s="406" t="s">
        <v>53</v>
      </c>
      <c r="D17" s="407">
        <v>3595.65</v>
      </c>
      <c r="E17" s="407">
        <v>3595.65</v>
      </c>
      <c r="F17" s="407"/>
    </row>
    <row r="18" spans="1:6" ht="15" customHeight="1">
      <c r="A18" s="406"/>
      <c r="B18" s="407"/>
      <c r="C18" s="409" t="s">
        <v>56</v>
      </c>
      <c r="D18" s="407"/>
      <c r="E18" s="407"/>
      <c r="F18" s="407"/>
    </row>
    <row r="19" spans="1:6" ht="15" customHeight="1">
      <c r="A19" s="406"/>
      <c r="B19" s="407"/>
      <c r="C19" s="409" t="s">
        <v>59</v>
      </c>
      <c r="D19" s="407"/>
      <c r="E19" s="407"/>
      <c r="F19" s="407"/>
    </row>
    <row r="20" spans="1:6" ht="15" customHeight="1">
      <c r="A20" s="406"/>
      <c r="B20" s="407"/>
      <c r="C20" s="409" t="s">
        <v>62</v>
      </c>
      <c r="D20" s="407"/>
      <c r="E20" s="407"/>
      <c r="F20" s="407"/>
    </row>
    <row r="21" spans="1:6" ht="15" customHeight="1">
      <c r="A21" s="406"/>
      <c r="B21" s="407"/>
      <c r="C21" s="409" t="s">
        <v>65</v>
      </c>
      <c r="D21" s="407"/>
      <c r="E21" s="407"/>
      <c r="F21" s="407"/>
    </row>
    <row r="22" spans="1:6" ht="15" customHeight="1">
      <c r="A22" s="406"/>
      <c r="B22" s="407"/>
      <c r="C22" s="409" t="s">
        <v>66</v>
      </c>
      <c r="D22" s="407"/>
      <c r="E22" s="407"/>
      <c r="F22" s="407"/>
    </row>
    <row r="23" spans="1:6" ht="15" customHeight="1">
      <c r="A23" s="406"/>
      <c r="B23" s="407"/>
      <c r="C23" s="409" t="s">
        <v>67</v>
      </c>
      <c r="D23" s="407"/>
      <c r="E23" s="407"/>
      <c r="F23" s="407"/>
    </row>
    <row r="24" spans="1:6" ht="15" customHeight="1">
      <c r="A24" s="406"/>
      <c r="B24" s="407"/>
      <c r="C24" s="409" t="s">
        <v>68</v>
      </c>
      <c r="D24" s="407"/>
      <c r="E24" s="407"/>
      <c r="F24" s="407"/>
    </row>
    <row r="25" spans="1:6" ht="15" customHeight="1">
      <c r="A25" s="406"/>
      <c r="B25" s="407"/>
      <c r="C25" s="409" t="s">
        <v>69</v>
      </c>
      <c r="D25" s="407"/>
      <c r="E25" s="407"/>
      <c r="F25" s="407"/>
    </row>
    <row r="26" spans="1:6" ht="15" customHeight="1">
      <c r="A26" s="410" t="s">
        <v>70</v>
      </c>
      <c r="B26" s="407">
        <f>B6+B9</f>
        <v>3595.65</v>
      </c>
      <c r="C26" s="410" t="s">
        <v>71</v>
      </c>
      <c r="D26" s="407">
        <f>SUM(D6:D25)</f>
        <v>3595.65</v>
      </c>
      <c r="E26" s="407">
        <f>SUM(E6:E25)</f>
        <v>3595.65</v>
      </c>
      <c r="F26" s="407"/>
    </row>
    <row r="27" spans="1:6" ht="14.25" customHeight="1">
      <c r="A27" s="411"/>
      <c r="B27" s="411"/>
      <c r="C27" s="411"/>
      <c r="D27" s="411"/>
      <c r="E27" s="411"/>
      <c r="F27" s="41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="90" zoomScaleNormal="90" workbookViewId="0" topLeftCell="A3">
      <selection activeCell="D13" sqref="D13"/>
    </sheetView>
  </sheetViews>
  <sheetFormatPr defaultColWidth="6.875" defaultRowHeight="18.75" customHeight="1"/>
  <cols>
    <col min="1" max="1" width="5.375" style="342" customWidth="1"/>
    <col min="2" max="2" width="5.375" style="343" customWidth="1"/>
    <col min="3" max="3" width="7.625" style="344" customWidth="1"/>
    <col min="4" max="4" width="50.625" style="345" customWidth="1"/>
    <col min="5" max="5" width="12.50390625" style="346" customWidth="1"/>
    <col min="6" max="7" width="10.375" style="346" customWidth="1"/>
    <col min="8" max="12" width="8.625" style="346" customWidth="1"/>
    <col min="13" max="17" width="8.625" style="347" customWidth="1"/>
    <col min="18" max="18" width="8.625" style="348" customWidth="1"/>
    <col min="19" max="246" width="8.00390625" style="347" customWidth="1"/>
    <col min="247" max="251" width="6.875" style="348" customWidth="1"/>
    <col min="252" max="16384" width="6.875" style="348" customWidth="1"/>
  </cols>
  <sheetData>
    <row r="1" spans="1:251" ht="23.25" customHeight="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P1" s="349"/>
      <c r="Q1" s="349"/>
      <c r="R1" s="349" t="s">
        <v>269</v>
      </c>
      <c r="IM1" s="21"/>
      <c r="IN1" s="21"/>
      <c r="IO1" s="21"/>
      <c r="IP1" s="21"/>
      <c r="IQ1" s="21"/>
    </row>
    <row r="2" spans="1:251" ht="23.25" customHeight="1">
      <c r="A2" s="350" t="s">
        <v>270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IM2" s="21"/>
      <c r="IN2" s="21"/>
      <c r="IO2" s="21"/>
      <c r="IP2" s="21"/>
      <c r="IQ2" s="21"/>
    </row>
    <row r="3" spans="1:251" s="340" customFormat="1" ht="23.25" customHeight="1">
      <c r="A3" s="369" t="s">
        <v>2</v>
      </c>
      <c r="B3" s="370"/>
      <c r="C3" s="371"/>
      <c r="D3" s="371"/>
      <c r="E3" s="349"/>
      <c r="F3" s="349"/>
      <c r="G3" s="349"/>
      <c r="H3" s="349"/>
      <c r="I3" s="349"/>
      <c r="J3" s="349"/>
      <c r="K3" s="349"/>
      <c r="L3" s="349"/>
      <c r="M3" s="349"/>
      <c r="N3" s="349"/>
      <c r="P3" s="349"/>
      <c r="Q3" s="349"/>
      <c r="R3" s="390" t="s">
        <v>78</v>
      </c>
      <c r="IM3" s="21"/>
      <c r="IN3" s="21"/>
      <c r="IO3" s="21"/>
      <c r="IP3" s="21"/>
      <c r="IQ3" s="21"/>
    </row>
    <row r="4" spans="1:251" s="340" customFormat="1" ht="23.25" customHeight="1">
      <c r="A4" s="353" t="s">
        <v>137</v>
      </c>
      <c r="B4" s="353"/>
      <c r="C4" s="155" t="s">
        <v>79</v>
      </c>
      <c r="D4" s="155" t="s">
        <v>107</v>
      </c>
      <c r="E4" s="372" t="s">
        <v>271</v>
      </c>
      <c r="F4" s="354" t="s">
        <v>139</v>
      </c>
      <c r="G4" s="354"/>
      <c r="H4" s="354"/>
      <c r="I4" s="354"/>
      <c r="J4" s="354" t="s">
        <v>140</v>
      </c>
      <c r="K4" s="354"/>
      <c r="L4" s="354"/>
      <c r="M4" s="354"/>
      <c r="N4" s="354"/>
      <c r="O4" s="354"/>
      <c r="P4" s="354"/>
      <c r="Q4" s="354"/>
      <c r="R4" s="155" t="s">
        <v>143</v>
      </c>
      <c r="IM4" s="21"/>
      <c r="IN4" s="21"/>
      <c r="IO4" s="21"/>
      <c r="IP4" s="21"/>
      <c r="IQ4" s="21"/>
    </row>
    <row r="5" spans="1:251" s="340" customFormat="1" ht="23.25" customHeight="1">
      <c r="A5" s="155" t="s">
        <v>109</v>
      </c>
      <c r="B5" s="155" t="s">
        <v>110</v>
      </c>
      <c r="C5" s="155"/>
      <c r="D5" s="155"/>
      <c r="E5" s="373"/>
      <c r="F5" s="155" t="s">
        <v>81</v>
      </c>
      <c r="G5" s="155" t="s">
        <v>144</v>
      </c>
      <c r="H5" s="155" t="s">
        <v>145</v>
      </c>
      <c r="I5" s="155" t="s">
        <v>146</v>
      </c>
      <c r="J5" s="155" t="s">
        <v>81</v>
      </c>
      <c r="K5" s="155" t="s">
        <v>147</v>
      </c>
      <c r="L5" s="155" t="s">
        <v>148</v>
      </c>
      <c r="M5" s="155" t="s">
        <v>149</v>
      </c>
      <c r="N5" s="155" t="s">
        <v>150</v>
      </c>
      <c r="O5" s="155" t="s">
        <v>151</v>
      </c>
      <c r="P5" s="155" t="s">
        <v>152</v>
      </c>
      <c r="Q5" s="155" t="s">
        <v>153</v>
      </c>
      <c r="R5" s="155"/>
      <c r="IM5" s="21"/>
      <c r="IN5" s="21"/>
      <c r="IO5" s="21"/>
      <c r="IP5" s="21"/>
      <c r="IQ5" s="21"/>
    </row>
    <row r="6" spans="1:251" ht="31.5" customHeight="1">
      <c r="A6" s="155"/>
      <c r="B6" s="155"/>
      <c r="C6" s="155"/>
      <c r="D6" s="155"/>
      <c r="E6" s="37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IM6" s="21"/>
      <c r="IN6" s="21"/>
      <c r="IO6" s="21"/>
      <c r="IP6" s="21"/>
      <c r="IQ6" s="21"/>
    </row>
    <row r="7" spans="1:251" ht="23.25" customHeight="1">
      <c r="A7" s="355" t="s">
        <v>93</v>
      </c>
      <c r="B7" s="355" t="s">
        <v>93</v>
      </c>
      <c r="C7" s="355" t="s">
        <v>93</v>
      </c>
      <c r="D7" s="375" t="s">
        <v>93</v>
      </c>
      <c r="E7" s="356">
        <v>1</v>
      </c>
      <c r="F7" s="355">
        <v>2</v>
      </c>
      <c r="G7" s="355">
        <v>3</v>
      </c>
      <c r="H7" s="355">
        <v>4</v>
      </c>
      <c r="I7" s="356">
        <v>5</v>
      </c>
      <c r="J7" s="356">
        <v>6</v>
      </c>
      <c r="K7" s="356">
        <v>7</v>
      </c>
      <c r="L7" s="356">
        <v>8</v>
      </c>
      <c r="M7" s="356">
        <v>9</v>
      </c>
      <c r="N7" s="356">
        <v>10</v>
      </c>
      <c r="O7" s="356">
        <v>11</v>
      </c>
      <c r="P7" s="356">
        <v>12</v>
      </c>
      <c r="Q7" s="356">
        <v>13</v>
      </c>
      <c r="R7" s="388">
        <v>14</v>
      </c>
      <c r="IM7" s="21"/>
      <c r="IN7" s="21"/>
      <c r="IO7" s="21"/>
      <c r="IP7" s="21"/>
      <c r="IQ7" s="21"/>
    </row>
    <row r="8" spans="1:256" s="341" customFormat="1" ht="22.5" customHeight="1">
      <c r="A8" s="82" t="s">
        <v>112</v>
      </c>
      <c r="B8" s="82"/>
      <c r="C8" s="83" t="s">
        <v>94</v>
      </c>
      <c r="D8" s="270" t="s">
        <v>113</v>
      </c>
      <c r="E8" s="376">
        <f>F8+J8</f>
        <v>3595.6500000000005</v>
      </c>
      <c r="F8" s="377">
        <f aca="true" t="shared" si="0" ref="F8:K8">F9</f>
        <v>2887.2500000000005</v>
      </c>
      <c r="G8" s="377">
        <f t="shared" si="0"/>
        <v>2709.8500000000004</v>
      </c>
      <c r="H8" s="377">
        <f t="shared" si="0"/>
        <v>177.39999999999998</v>
      </c>
      <c r="I8" s="377"/>
      <c r="J8" s="377">
        <f t="shared" si="0"/>
        <v>708.4</v>
      </c>
      <c r="K8" s="377">
        <f t="shared" si="0"/>
        <v>708.4</v>
      </c>
      <c r="L8" s="384"/>
      <c r="M8" s="385"/>
      <c r="N8" s="385"/>
      <c r="O8" s="385"/>
      <c r="P8" s="385"/>
      <c r="Q8" s="385"/>
      <c r="R8" s="391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/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/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H8" s="366"/>
      <c r="FI8" s="366"/>
      <c r="FJ8" s="366"/>
      <c r="FK8" s="366"/>
      <c r="FL8" s="366"/>
      <c r="FM8" s="366"/>
      <c r="FN8" s="366"/>
      <c r="FO8" s="366"/>
      <c r="FP8" s="366"/>
      <c r="FQ8" s="366"/>
      <c r="FR8" s="366"/>
      <c r="FS8" s="366"/>
      <c r="FT8" s="366"/>
      <c r="FU8" s="366"/>
      <c r="FV8" s="366"/>
      <c r="FW8" s="366"/>
      <c r="FX8" s="366"/>
      <c r="FY8" s="366"/>
      <c r="FZ8" s="366"/>
      <c r="GA8" s="366"/>
      <c r="GB8" s="366"/>
      <c r="GC8" s="366"/>
      <c r="GD8" s="366"/>
      <c r="GE8" s="366"/>
      <c r="GF8" s="366"/>
      <c r="GG8" s="366"/>
      <c r="GH8" s="366"/>
      <c r="GI8" s="366"/>
      <c r="GJ8" s="366"/>
      <c r="GK8" s="366"/>
      <c r="GL8" s="366"/>
      <c r="GM8" s="366"/>
      <c r="GN8" s="366"/>
      <c r="GO8" s="366"/>
      <c r="GP8" s="366"/>
      <c r="GQ8" s="366"/>
      <c r="GR8" s="366"/>
      <c r="GS8" s="366"/>
      <c r="GT8" s="366"/>
      <c r="GU8" s="366"/>
      <c r="GV8" s="366"/>
      <c r="GW8" s="366"/>
      <c r="GX8" s="366"/>
      <c r="GY8" s="366"/>
      <c r="GZ8" s="366"/>
      <c r="HA8" s="366"/>
      <c r="HB8" s="366"/>
      <c r="HC8" s="366"/>
      <c r="HD8" s="366"/>
      <c r="HE8" s="366"/>
      <c r="HF8" s="366"/>
      <c r="HG8" s="366"/>
      <c r="HH8" s="366"/>
      <c r="HI8" s="366"/>
      <c r="HJ8" s="366"/>
      <c r="HK8" s="366"/>
      <c r="HL8" s="366"/>
      <c r="HM8" s="366"/>
      <c r="HN8" s="366"/>
      <c r="HO8" s="366"/>
      <c r="HP8" s="366"/>
      <c r="HQ8" s="366"/>
      <c r="HR8" s="366"/>
      <c r="HS8" s="366"/>
      <c r="HT8" s="366"/>
      <c r="HU8" s="366"/>
      <c r="HV8" s="366"/>
      <c r="HW8" s="366"/>
      <c r="HX8" s="366"/>
      <c r="HY8" s="366"/>
      <c r="HZ8" s="366"/>
      <c r="IA8" s="366"/>
      <c r="IB8" s="366"/>
      <c r="IC8" s="366"/>
      <c r="ID8" s="366"/>
      <c r="IE8" s="366"/>
      <c r="IF8" s="366"/>
      <c r="IG8" s="366"/>
      <c r="IH8" s="366"/>
      <c r="II8" s="366"/>
      <c r="IJ8" s="366"/>
      <c r="IK8" s="366"/>
      <c r="IL8" s="366"/>
      <c r="IM8" s="71"/>
      <c r="IN8" s="71"/>
      <c r="IO8" s="71"/>
      <c r="IP8" s="71"/>
      <c r="IQ8" s="71"/>
      <c r="IR8" s="367"/>
      <c r="IS8" s="367"/>
      <c r="IT8" s="367"/>
      <c r="IU8" s="367"/>
      <c r="IV8" s="367"/>
    </row>
    <row r="9" spans="1:256" s="71" customFormat="1" ht="22.5" customHeight="1">
      <c r="A9" s="82" t="s">
        <v>112</v>
      </c>
      <c r="B9" s="82" t="s">
        <v>114</v>
      </c>
      <c r="C9" s="83" t="s">
        <v>94</v>
      </c>
      <c r="D9" s="270" t="s">
        <v>204</v>
      </c>
      <c r="E9" s="376">
        <f aca="true" t="shared" si="1" ref="E9:E18">F9+J9</f>
        <v>3595.6500000000005</v>
      </c>
      <c r="F9" s="378">
        <f>SUM(G9:I9)</f>
        <v>2887.2500000000005</v>
      </c>
      <c r="G9" s="378">
        <f>SUM(G10:G18)</f>
        <v>2709.8500000000004</v>
      </c>
      <c r="H9" s="378">
        <f>SUM(H10:H18)</f>
        <v>177.39999999999998</v>
      </c>
      <c r="I9" s="378"/>
      <c r="J9" s="378">
        <f>SUM(J10:J18)</f>
        <v>708.4</v>
      </c>
      <c r="K9" s="378">
        <f>SUM(K10:K18)</f>
        <v>708.4</v>
      </c>
      <c r="L9" s="386"/>
      <c r="M9" s="387"/>
      <c r="N9" s="387"/>
      <c r="O9" s="387"/>
      <c r="P9" s="387"/>
      <c r="Q9" s="387"/>
      <c r="R9" s="392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/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66"/>
      <c r="FK9" s="366"/>
      <c r="FL9" s="366"/>
      <c r="FM9" s="366"/>
      <c r="FN9" s="366"/>
      <c r="FO9" s="366"/>
      <c r="FP9" s="366"/>
      <c r="FQ9" s="366"/>
      <c r="FR9" s="366"/>
      <c r="FS9" s="366"/>
      <c r="FT9" s="366"/>
      <c r="FU9" s="366"/>
      <c r="FV9" s="366"/>
      <c r="FW9" s="366"/>
      <c r="FX9" s="366"/>
      <c r="FY9" s="366"/>
      <c r="FZ9" s="366"/>
      <c r="GA9" s="366"/>
      <c r="GB9" s="366"/>
      <c r="GC9" s="366"/>
      <c r="GD9" s="366"/>
      <c r="GE9" s="366"/>
      <c r="GF9" s="366"/>
      <c r="GG9" s="366"/>
      <c r="GH9" s="366"/>
      <c r="GI9" s="366"/>
      <c r="GJ9" s="366"/>
      <c r="GK9" s="366"/>
      <c r="GL9" s="366"/>
      <c r="GM9" s="366"/>
      <c r="GN9" s="366"/>
      <c r="GO9" s="366"/>
      <c r="GP9" s="366"/>
      <c r="GQ9" s="366"/>
      <c r="GR9" s="366"/>
      <c r="GS9" s="366"/>
      <c r="GT9" s="366"/>
      <c r="GU9" s="366"/>
      <c r="GV9" s="366"/>
      <c r="GW9" s="366"/>
      <c r="GX9" s="366"/>
      <c r="GY9" s="366"/>
      <c r="GZ9" s="366"/>
      <c r="HA9" s="366"/>
      <c r="HB9" s="366"/>
      <c r="HC9" s="366"/>
      <c r="HD9" s="366"/>
      <c r="HE9" s="366"/>
      <c r="HF9" s="366"/>
      <c r="HG9" s="366"/>
      <c r="HH9" s="366"/>
      <c r="HI9" s="366"/>
      <c r="HJ9" s="366"/>
      <c r="HK9" s="366"/>
      <c r="HL9" s="366"/>
      <c r="HM9" s="366"/>
      <c r="HN9" s="366"/>
      <c r="HO9" s="366"/>
      <c r="HP9" s="366"/>
      <c r="HQ9" s="366"/>
      <c r="HR9" s="366"/>
      <c r="HS9" s="366"/>
      <c r="HT9" s="366"/>
      <c r="HU9" s="366"/>
      <c r="HV9" s="366"/>
      <c r="HW9" s="366"/>
      <c r="HX9" s="366"/>
      <c r="HY9" s="366"/>
      <c r="HZ9" s="366"/>
      <c r="IA9" s="366"/>
      <c r="IB9" s="366"/>
      <c r="IC9" s="366"/>
      <c r="ID9" s="366"/>
      <c r="IE9" s="366"/>
      <c r="IF9" s="366"/>
      <c r="IG9" s="366"/>
      <c r="IH9" s="366"/>
      <c r="II9" s="366"/>
      <c r="IJ9" s="366"/>
      <c r="IK9" s="366"/>
      <c r="IL9" s="366"/>
      <c r="IR9" s="367"/>
      <c r="IS9" s="367"/>
      <c r="IT9" s="367"/>
      <c r="IU9" s="367"/>
      <c r="IV9" s="367"/>
    </row>
    <row r="10" spans="1:251" ht="22.5" customHeight="1">
      <c r="A10" s="86" t="s">
        <v>112</v>
      </c>
      <c r="B10" s="86" t="s">
        <v>114</v>
      </c>
      <c r="C10" s="42" t="s">
        <v>94</v>
      </c>
      <c r="D10" s="272" t="s">
        <v>116</v>
      </c>
      <c r="E10" s="379">
        <f t="shared" si="1"/>
        <v>550.61</v>
      </c>
      <c r="F10" s="380">
        <f aca="true" t="shared" si="2" ref="F10:F18">SUM(G10:I10)</f>
        <v>550.61</v>
      </c>
      <c r="G10" s="299">
        <v>509.04</v>
      </c>
      <c r="H10" s="380">
        <v>41.57</v>
      </c>
      <c r="I10" s="380"/>
      <c r="J10" s="380"/>
      <c r="K10" s="380"/>
      <c r="L10" s="380"/>
      <c r="M10" s="388"/>
      <c r="N10" s="388"/>
      <c r="O10" s="388"/>
      <c r="P10" s="388"/>
      <c r="Q10" s="388"/>
      <c r="R10" s="393"/>
      <c r="IM10" s="21"/>
      <c r="IN10" s="21"/>
      <c r="IO10" s="21"/>
      <c r="IP10" s="21"/>
      <c r="IQ10" s="21"/>
    </row>
    <row r="11" spans="1:22" s="368" customFormat="1" ht="22.5" customHeight="1">
      <c r="A11" s="89" t="s">
        <v>112</v>
      </c>
      <c r="B11" s="89" t="s">
        <v>114</v>
      </c>
      <c r="C11" s="42" t="s">
        <v>94</v>
      </c>
      <c r="D11" s="90" t="s">
        <v>118</v>
      </c>
      <c r="E11" s="379">
        <f t="shared" si="1"/>
        <v>44.4</v>
      </c>
      <c r="F11" s="380">
        <f t="shared" si="2"/>
        <v>0</v>
      </c>
      <c r="G11" s="381"/>
      <c r="H11" s="381"/>
      <c r="I11" s="381"/>
      <c r="J11" s="381">
        <f>SUM(K11:Q11)</f>
        <v>44.4</v>
      </c>
      <c r="K11" s="381">
        <v>44.4</v>
      </c>
      <c r="L11" s="381"/>
      <c r="M11" s="389"/>
      <c r="N11" s="389"/>
      <c r="O11" s="389"/>
      <c r="P11" s="389"/>
      <c r="Q11" s="389"/>
      <c r="R11" s="389"/>
      <c r="S11" s="394"/>
      <c r="T11" s="394"/>
      <c r="U11" s="394"/>
      <c r="V11" s="395"/>
    </row>
    <row r="12" spans="1:251" ht="22.5" customHeight="1">
      <c r="A12" s="86" t="s">
        <v>112</v>
      </c>
      <c r="B12" s="86" t="s">
        <v>114</v>
      </c>
      <c r="C12" s="42" t="s">
        <v>94</v>
      </c>
      <c r="D12" s="90" t="s">
        <v>120</v>
      </c>
      <c r="E12" s="379">
        <f t="shared" si="1"/>
        <v>236.86</v>
      </c>
      <c r="F12" s="380">
        <f t="shared" si="2"/>
        <v>138.86</v>
      </c>
      <c r="G12" s="299">
        <v>131.3</v>
      </c>
      <c r="H12" s="380">
        <v>7.56</v>
      </c>
      <c r="I12" s="380"/>
      <c r="J12" s="381">
        <f aca="true" t="shared" si="3" ref="J12:J18">SUM(K12:Q12)</f>
        <v>98</v>
      </c>
      <c r="K12" s="380">
        <v>98</v>
      </c>
      <c r="L12" s="380"/>
      <c r="M12" s="388"/>
      <c r="N12" s="388"/>
      <c r="O12" s="388"/>
      <c r="P12" s="388"/>
      <c r="Q12" s="388"/>
      <c r="R12" s="393"/>
      <c r="IM12" s="21"/>
      <c r="IN12" s="21"/>
      <c r="IO12" s="21"/>
      <c r="IP12" s="21"/>
      <c r="IQ12" s="21"/>
    </row>
    <row r="13" spans="1:251" ht="22.5" customHeight="1">
      <c r="A13" s="86" t="s">
        <v>112</v>
      </c>
      <c r="B13" s="86" t="s">
        <v>114</v>
      </c>
      <c r="C13" s="42" t="s">
        <v>94</v>
      </c>
      <c r="D13" s="90" t="s">
        <v>124</v>
      </c>
      <c r="E13" s="379">
        <f t="shared" si="1"/>
        <v>292.99</v>
      </c>
      <c r="F13" s="380">
        <f t="shared" si="2"/>
        <v>92.99000000000001</v>
      </c>
      <c r="G13" s="299">
        <v>87.59</v>
      </c>
      <c r="H13" s="380">
        <v>5.4</v>
      </c>
      <c r="I13" s="380"/>
      <c r="J13" s="381">
        <f t="shared" si="3"/>
        <v>200</v>
      </c>
      <c r="K13" s="380">
        <v>200</v>
      </c>
      <c r="L13" s="380"/>
      <c r="M13" s="388"/>
      <c r="N13" s="388"/>
      <c r="O13" s="388"/>
      <c r="P13" s="388"/>
      <c r="Q13" s="388"/>
      <c r="R13" s="393"/>
      <c r="IM13" s="21"/>
      <c r="IN13" s="21"/>
      <c r="IO13" s="21"/>
      <c r="IP13" s="21"/>
      <c r="IQ13" s="21"/>
    </row>
    <row r="14" spans="1:251" ht="22.5" customHeight="1">
      <c r="A14" s="86" t="s">
        <v>112</v>
      </c>
      <c r="B14" s="86" t="s">
        <v>114</v>
      </c>
      <c r="C14" s="42" t="s">
        <v>94</v>
      </c>
      <c r="D14" s="90" t="s">
        <v>126</v>
      </c>
      <c r="E14" s="379">
        <f t="shared" si="1"/>
        <v>262.96000000000004</v>
      </c>
      <c r="F14" s="380">
        <f t="shared" si="2"/>
        <v>230.96</v>
      </c>
      <c r="G14" s="299">
        <v>217.46</v>
      </c>
      <c r="H14" s="380">
        <v>13.5</v>
      </c>
      <c r="I14" s="380"/>
      <c r="J14" s="381">
        <f t="shared" si="3"/>
        <v>32</v>
      </c>
      <c r="K14" s="380">
        <v>32</v>
      </c>
      <c r="L14" s="380"/>
      <c r="M14" s="388"/>
      <c r="N14" s="388"/>
      <c r="O14" s="388"/>
      <c r="P14" s="388"/>
      <c r="Q14" s="388"/>
      <c r="R14" s="393"/>
      <c r="IM14" s="21"/>
      <c r="IN14" s="21"/>
      <c r="IO14" s="21"/>
      <c r="IP14" s="21"/>
      <c r="IQ14" s="21"/>
    </row>
    <row r="15" spans="1:251" ht="22.5" customHeight="1">
      <c r="A15" s="86" t="s">
        <v>112</v>
      </c>
      <c r="B15" s="86" t="s">
        <v>114</v>
      </c>
      <c r="C15" s="42" t="s">
        <v>94</v>
      </c>
      <c r="D15" s="382" t="s">
        <v>128</v>
      </c>
      <c r="E15" s="379">
        <f t="shared" si="1"/>
        <v>116.95</v>
      </c>
      <c r="F15" s="380">
        <f t="shared" si="2"/>
        <v>116.95</v>
      </c>
      <c r="G15" s="299">
        <v>110.47</v>
      </c>
      <c r="H15" s="380">
        <v>6.48</v>
      </c>
      <c r="I15" s="380"/>
      <c r="J15" s="381">
        <f t="shared" si="3"/>
        <v>0</v>
      </c>
      <c r="K15" s="380"/>
      <c r="L15" s="380"/>
      <c r="M15" s="388"/>
      <c r="N15" s="388"/>
      <c r="O15" s="388"/>
      <c r="P15" s="388"/>
      <c r="Q15" s="388"/>
      <c r="R15" s="393"/>
      <c r="IM15" s="21"/>
      <c r="IN15" s="21"/>
      <c r="IO15" s="21"/>
      <c r="IP15" s="21"/>
      <c r="IQ15" s="21"/>
    </row>
    <row r="16" spans="1:251" ht="22.5" customHeight="1">
      <c r="A16" s="86" t="s">
        <v>112</v>
      </c>
      <c r="B16" s="86" t="s">
        <v>114</v>
      </c>
      <c r="C16" s="42" t="s">
        <v>94</v>
      </c>
      <c r="D16" s="90" t="s">
        <v>130</v>
      </c>
      <c r="E16" s="379">
        <f t="shared" si="1"/>
        <v>1032.21</v>
      </c>
      <c r="F16" s="380">
        <f t="shared" si="2"/>
        <v>922.21</v>
      </c>
      <c r="G16" s="299">
        <v>864.15</v>
      </c>
      <c r="H16" s="380">
        <v>58.06</v>
      </c>
      <c r="I16" s="380"/>
      <c r="J16" s="381">
        <f t="shared" si="3"/>
        <v>110</v>
      </c>
      <c r="K16" s="380">
        <v>110</v>
      </c>
      <c r="L16" s="380"/>
      <c r="M16" s="388"/>
      <c r="N16" s="388"/>
      <c r="O16" s="388"/>
      <c r="P16" s="388"/>
      <c r="Q16" s="388"/>
      <c r="R16" s="393"/>
      <c r="IM16" s="21"/>
      <c r="IN16" s="21"/>
      <c r="IO16" s="21"/>
      <c r="IP16" s="21"/>
      <c r="IQ16" s="21"/>
    </row>
    <row r="17" spans="1:251" ht="22.5" customHeight="1">
      <c r="A17" s="86" t="s">
        <v>112</v>
      </c>
      <c r="B17" s="86" t="s">
        <v>114</v>
      </c>
      <c r="C17" s="42" t="s">
        <v>94</v>
      </c>
      <c r="D17" s="90" t="s">
        <v>132</v>
      </c>
      <c r="E17" s="379">
        <f t="shared" si="1"/>
        <v>318.9</v>
      </c>
      <c r="F17" s="380">
        <f t="shared" si="2"/>
        <v>318.9</v>
      </c>
      <c r="G17" s="299">
        <v>302.15</v>
      </c>
      <c r="H17" s="380">
        <v>16.75</v>
      </c>
      <c r="I17" s="380"/>
      <c r="J17" s="381">
        <f t="shared" si="3"/>
        <v>0</v>
      </c>
      <c r="K17" s="380"/>
      <c r="L17" s="380"/>
      <c r="M17" s="388"/>
      <c r="N17" s="388"/>
      <c r="O17" s="388"/>
      <c r="P17" s="388"/>
      <c r="Q17" s="388"/>
      <c r="R17" s="393"/>
      <c r="IM17" s="21"/>
      <c r="IN17" s="21"/>
      <c r="IO17" s="21"/>
      <c r="IP17" s="21"/>
      <c r="IQ17" s="21"/>
    </row>
    <row r="18" spans="1:251" ht="18.75" customHeight="1">
      <c r="A18" s="86" t="s">
        <v>112</v>
      </c>
      <c r="B18" s="86" t="s">
        <v>114</v>
      </c>
      <c r="C18" s="42" t="s">
        <v>94</v>
      </c>
      <c r="D18" s="383" t="s">
        <v>134</v>
      </c>
      <c r="E18" s="379">
        <f t="shared" si="1"/>
        <v>739.77</v>
      </c>
      <c r="F18" s="380">
        <f t="shared" si="2"/>
        <v>515.77</v>
      </c>
      <c r="G18" s="299">
        <v>487.69</v>
      </c>
      <c r="H18" s="380">
        <v>28.08</v>
      </c>
      <c r="I18" s="380"/>
      <c r="J18" s="381">
        <f t="shared" si="3"/>
        <v>224</v>
      </c>
      <c r="K18" s="380">
        <v>224</v>
      </c>
      <c r="L18" s="309"/>
      <c r="M18" s="96"/>
      <c r="N18" s="96"/>
      <c r="O18" s="96"/>
      <c r="P18" s="388"/>
      <c r="Q18" s="388"/>
      <c r="R18" s="96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D12" sqref="D12"/>
    </sheetView>
  </sheetViews>
  <sheetFormatPr defaultColWidth="6.875" defaultRowHeight="18.75" customHeight="1"/>
  <cols>
    <col min="1" max="1" width="5.375" style="342" customWidth="1"/>
    <col min="2" max="2" width="5.375" style="343" customWidth="1"/>
    <col min="3" max="3" width="7.625" style="344" customWidth="1"/>
    <col min="4" max="4" width="44.25390625" style="345" customWidth="1"/>
    <col min="5" max="6" width="10.375" style="346" customWidth="1"/>
    <col min="7" max="8" width="8.625" style="346" customWidth="1"/>
    <col min="9" max="236" width="8.00390625" style="347" customWidth="1"/>
    <col min="237" max="241" width="6.875" style="348" customWidth="1"/>
    <col min="242" max="16384" width="6.875" style="348" customWidth="1"/>
  </cols>
  <sheetData>
    <row r="1" spans="1:241" ht="23.25" customHeight="1">
      <c r="A1" s="349"/>
      <c r="B1" s="349"/>
      <c r="C1" s="349"/>
      <c r="D1" s="349"/>
      <c r="E1" s="349"/>
      <c r="F1" s="349"/>
      <c r="G1" s="349"/>
      <c r="H1" s="349" t="s">
        <v>272</v>
      </c>
      <c r="IC1" s="21"/>
      <c r="ID1" s="21"/>
      <c r="IE1" s="21"/>
      <c r="IF1" s="21"/>
      <c r="IG1" s="21"/>
    </row>
    <row r="2" spans="1:241" ht="23.25" customHeight="1">
      <c r="A2" s="350" t="s">
        <v>273</v>
      </c>
      <c r="B2" s="350"/>
      <c r="C2" s="350"/>
      <c r="D2" s="350"/>
      <c r="E2" s="350"/>
      <c r="F2" s="350"/>
      <c r="G2" s="350"/>
      <c r="H2" s="350"/>
      <c r="IC2" s="21"/>
      <c r="ID2" s="21"/>
      <c r="IE2" s="21"/>
      <c r="IF2" s="21"/>
      <c r="IG2" s="21"/>
    </row>
    <row r="3" spans="1:241" s="340" customFormat="1" ht="23.25" customHeight="1">
      <c r="A3" s="351" t="s">
        <v>2</v>
      </c>
      <c r="B3" s="352"/>
      <c r="C3" s="349"/>
      <c r="D3" s="349"/>
      <c r="E3" s="349"/>
      <c r="F3" s="349"/>
      <c r="G3" s="349"/>
      <c r="H3" s="349" t="s">
        <v>78</v>
      </c>
      <c r="IC3" s="21"/>
      <c r="ID3" s="21"/>
      <c r="IE3" s="21"/>
      <c r="IF3" s="21"/>
      <c r="IG3" s="21"/>
    </row>
    <row r="4" spans="1:241" s="340" customFormat="1" ht="23.25" customHeight="1">
      <c r="A4" s="353" t="s">
        <v>137</v>
      </c>
      <c r="B4" s="353"/>
      <c r="C4" s="155" t="s">
        <v>79</v>
      </c>
      <c r="D4" s="155" t="s">
        <v>107</v>
      </c>
      <c r="E4" s="354" t="s">
        <v>139</v>
      </c>
      <c r="F4" s="354"/>
      <c r="G4" s="354"/>
      <c r="H4" s="354"/>
      <c r="IC4" s="21"/>
      <c r="ID4" s="21"/>
      <c r="IE4" s="21"/>
      <c r="IF4" s="21"/>
      <c r="IG4" s="21"/>
    </row>
    <row r="5" spans="1:241" s="340" customFormat="1" ht="23.25" customHeight="1">
      <c r="A5" s="155" t="s">
        <v>109</v>
      </c>
      <c r="B5" s="155" t="s">
        <v>110</v>
      </c>
      <c r="C5" s="155"/>
      <c r="D5" s="155"/>
      <c r="E5" s="155" t="s">
        <v>81</v>
      </c>
      <c r="F5" s="155" t="s">
        <v>144</v>
      </c>
      <c r="G5" s="155" t="s">
        <v>145</v>
      </c>
      <c r="H5" s="155" t="s">
        <v>146</v>
      </c>
      <c r="IC5" s="21"/>
      <c r="ID5" s="21"/>
      <c r="IE5" s="21"/>
      <c r="IF5" s="21"/>
      <c r="IG5" s="21"/>
    </row>
    <row r="6" spans="1:241" ht="31.5" customHeight="1">
      <c r="A6" s="155"/>
      <c r="B6" s="155"/>
      <c r="C6" s="155"/>
      <c r="D6" s="155"/>
      <c r="E6" s="155"/>
      <c r="F6" s="155"/>
      <c r="G6" s="155"/>
      <c r="H6" s="155"/>
      <c r="IC6" s="21"/>
      <c r="ID6" s="21"/>
      <c r="IE6" s="21"/>
      <c r="IF6" s="21"/>
      <c r="IG6" s="21"/>
    </row>
    <row r="7" spans="1:241" ht="23.25" customHeight="1">
      <c r="A7" s="355" t="s">
        <v>93</v>
      </c>
      <c r="B7" s="355" t="s">
        <v>93</v>
      </c>
      <c r="C7" s="355" t="s">
        <v>93</v>
      </c>
      <c r="D7" s="355" t="s">
        <v>93</v>
      </c>
      <c r="E7" s="355">
        <v>2</v>
      </c>
      <c r="F7" s="355">
        <v>3</v>
      </c>
      <c r="G7" s="355">
        <v>4</v>
      </c>
      <c r="H7" s="356">
        <v>5</v>
      </c>
      <c r="IC7" s="21"/>
      <c r="ID7" s="21"/>
      <c r="IE7" s="21"/>
      <c r="IF7" s="21"/>
      <c r="IG7" s="21"/>
    </row>
    <row r="8" spans="1:256" s="341" customFormat="1" ht="21" customHeight="1">
      <c r="A8" s="82" t="s">
        <v>112</v>
      </c>
      <c r="B8" s="82"/>
      <c r="C8" s="83" t="s">
        <v>94</v>
      </c>
      <c r="D8" s="357" t="s">
        <v>113</v>
      </c>
      <c r="E8" s="358">
        <f>E9</f>
        <v>2887.25</v>
      </c>
      <c r="F8" s="358">
        <f>F9</f>
        <v>2709.8500000000004</v>
      </c>
      <c r="G8" s="358">
        <f>G9</f>
        <v>177.39999999999998</v>
      </c>
      <c r="H8" s="359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/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/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H8" s="366"/>
      <c r="FI8" s="366"/>
      <c r="FJ8" s="366"/>
      <c r="FK8" s="366"/>
      <c r="FL8" s="366"/>
      <c r="FM8" s="366"/>
      <c r="FN8" s="366"/>
      <c r="FO8" s="366"/>
      <c r="FP8" s="366"/>
      <c r="FQ8" s="366"/>
      <c r="FR8" s="366"/>
      <c r="FS8" s="366"/>
      <c r="FT8" s="366"/>
      <c r="FU8" s="366"/>
      <c r="FV8" s="366"/>
      <c r="FW8" s="366"/>
      <c r="FX8" s="366"/>
      <c r="FY8" s="366"/>
      <c r="FZ8" s="366"/>
      <c r="GA8" s="366"/>
      <c r="GB8" s="366"/>
      <c r="GC8" s="366"/>
      <c r="GD8" s="366"/>
      <c r="GE8" s="366"/>
      <c r="GF8" s="366"/>
      <c r="GG8" s="366"/>
      <c r="GH8" s="366"/>
      <c r="GI8" s="366"/>
      <c r="GJ8" s="366"/>
      <c r="GK8" s="366"/>
      <c r="GL8" s="366"/>
      <c r="GM8" s="366"/>
      <c r="GN8" s="366"/>
      <c r="GO8" s="366"/>
      <c r="GP8" s="366"/>
      <c r="GQ8" s="366"/>
      <c r="GR8" s="366"/>
      <c r="GS8" s="366"/>
      <c r="GT8" s="366"/>
      <c r="GU8" s="366"/>
      <c r="GV8" s="366"/>
      <c r="GW8" s="366"/>
      <c r="GX8" s="366"/>
      <c r="GY8" s="366"/>
      <c r="GZ8" s="366"/>
      <c r="HA8" s="366"/>
      <c r="HB8" s="366"/>
      <c r="HC8" s="366"/>
      <c r="HD8" s="366"/>
      <c r="HE8" s="366"/>
      <c r="HF8" s="366"/>
      <c r="HG8" s="366"/>
      <c r="HH8" s="366"/>
      <c r="HI8" s="366"/>
      <c r="HJ8" s="366"/>
      <c r="HK8" s="366"/>
      <c r="HL8" s="366"/>
      <c r="HM8" s="366"/>
      <c r="HN8" s="366"/>
      <c r="HO8" s="366"/>
      <c r="HP8" s="366"/>
      <c r="HQ8" s="366"/>
      <c r="HR8" s="366"/>
      <c r="HS8" s="366"/>
      <c r="HT8" s="366"/>
      <c r="HU8" s="366"/>
      <c r="HV8" s="366"/>
      <c r="HW8" s="366"/>
      <c r="HX8" s="366"/>
      <c r="HY8" s="366"/>
      <c r="HZ8" s="366"/>
      <c r="IA8" s="366"/>
      <c r="IB8" s="366"/>
      <c r="IC8" s="71"/>
      <c r="ID8" s="71"/>
      <c r="IE8" s="71"/>
      <c r="IF8" s="71"/>
      <c r="IG8" s="71"/>
      <c r="IH8" s="367"/>
      <c r="II8" s="367"/>
      <c r="IJ8" s="367"/>
      <c r="IK8" s="367"/>
      <c r="IL8" s="367"/>
      <c r="IM8" s="367"/>
      <c r="IN8" s="367"/>
      <c r="IO8" s="367"/>
      <c r="IP8" s="367"/>
      <c r="IQ8" s="367"/>
      <c r="IR8" s="367"/>
      <c r="IS8" s="367"/>
      <c r="IT8" s="367"/>
      <c r="IU8" s="367"/>
      <c r="IV8" s="367"/>
    </row>
    <row r="9" spans="1:256" s="71" customFormat="1" ht="21" customHeight="1">
      <c r="A9" s="82" t="s">
        <v>112</v>
      </c>
      <c r="B9" s="82" t="s">
        <v>114</v>
      </c>
      <c r="C9" s="83" t="s">
        <v>94</v>
      </c>
      <c r="D9" s="357" t="s">
        <v>204</v>
      </c>
      <c r="E9" s="358">
        <f>SUM(E10:E17)</f>
        <v>2887.25</v>
      </c>
      <c r="F9" s="358">
        <f>SUM(F10:F17)</f>
        <v>2709.8500000000004</v>
      </c>
      <c r="G9" s="358">
        <f>SUM(G10:G17)</f>
        <v>177.39999999999998</v>
      </c>
      <c r="H9" s="359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/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66"/>
      <c r="FK9" s="366"/>
      <c r="FL9" s="366"/>
      <c r="FM9" s="366"/>
      <c r="FN9" s="366"/>
      <c r="FO9" s="366"/>
      <c r="FP9" s="366"/>
      <c r="FQ9" s="366"/>
      <c r="FR9" s="366"/>
      <c r="FS9" s="366"/>
      <c r="FT9" s="366"/>
      <c r="FU9" s="366"/>
      <c r="FV9" s="366"/>
      <c r="FW9" s="366"/>
      <c r="FX9" s="366"/>
      <c r="FY9" s="366"/>
      <c r="FZ9" s="366"/>
      <c r="GA9" s="366"/>
      <c r="GB9" s="366"/>
      <c r="GC9" s="366"/>
      <c r="GD9" s="366"/>
      <c r="GE9" s="366"/>
      <c r="GF9" s="366"/>
      <c r="GG9" s="366"/>
      <c r="GH9" s="366"/>
      <c r="GI9" s="366"/>
      <c r="GJ9" s="366"/>
      <c r="GK9" s="366"/>
      <c r="GL9" s="366"/>
      <c r="GM9" s="366"/>
      <c r="GN9" s="366"/>
      <c r="GO9" s="366"/>
      <c r="GP9" s="366"/>
      <c r="GQ9" s="366"/>
      <c r="GR9" s="366"/>
      <c r="GS9" s="366"/>
      <c r="GT9" s="366"/>
      <c r="GU9" s="366"/>
      <c r="GV9" s="366"/>
      <c r="GW9" s="366"/>
      <c r="GX9" s="366"/>
      <c r="GY9" s="366"/>
      <c r="GZ9" s="366"/>
      <c r="HA9" s="366"/>
      <c r="HB9" s="366"/>
      <c r="HC9" s="366"/>
      <c r="HD9" s="366"/>
      <c r="HE9" s="366"/>
      <c r="HF9" s="366"/>
      <c r="HG9" s="366"/>
      <c r="HH9" s="366"/>
      <c r="HI9" s="366"/>
      <c r="HJ9" s="366"/>
      <c r="HK9" s="366"/>
      <c r="HL9" s="366"/>
      <c r="HM9" s="366"/>
      <c r="HN9" s="366"/>
      <c r="HO9" s="366"/>
      <c r="HP9" s="366"/>
      <c r="HQ9" s="366"/>
      <c r="HR9" s="366"/>
      <c r="HS9" s="366"/>
      <c r="HT9" s="366"/>
      <c r="HU9" s="366"/>
      <c r="HV9" s="366"/>
      <c r="HW9" s="366"/>
      <c r="HX9" s="366"/>
      <c r="HY9" s="366"/>
      <c r="HZ9" s="366"/>
      <c r="IA9" s="366"/>
      <c r="IB9" s="366"/>
      <c r="IH9" s="367"/>
      <c r="II9" s="367"/>
      <c r="IJ9" s="367"/>
      <c r="IK9" s="367"/>
      <c r="IL9" s="367"/>
      <c r="IM9" s="367"/>
      <c r="IN9" s="367"/>
      <c r="IO9" s="367"/>
      <c r="IP9" s="367"/>
      <c r="IQ9" s="367"/>
      <c r="IR9" s="367"/>
      <c r="IS9" s="367"/>
      <c r="IT9" s="367"/>
      <c r="IU9" s="367"/>
      <c r="IV9" s="367"/>
    </row>
    <row r="10" spans="1:241" ht="21" customHeight="1">
      <c r="A10" s="86" t="s">
        <v>112</v>
      </c>
      <c r="B10" s="86" t="s">
        <v>114</v>
      </c>
      <c r="C10" s="42" t="s">
        <v>94</v>
      </c>
      <c r="D10" s="91" t="s">
        <v>116</v>
      </c>
      <c r="E10" s="360">
        <f>SUM(F10:H10)</f>
        <v>550.61</v>
      </c>
      <c r="F10" s="361">
        <v>509.04</v>
      </c>
      <c r="G10" s="362">
        <v>41.57</v>
      </c>
      <c r="H10" s="363"/>
      <c r="IC10" s="21"/>
      <c r="ID10" s="21"/>
      <c r="IE10" s="21"/>
      <c r="IF10" s="21"/>
      <c r="IG10" s="21"/>
    </row>
    <row r="11" spans="1:241" ht="21" customHeight="1">
      <c r="A11" s="86" t="s">
        <v>112</v>
      </c>
      <c r="B11" s="86" t="s">
        <v>114</v>
      </c>
      <c r="C11" s="42" t="s">
        <v>94</v>
      </c>
      <c r="D11" s="90" t="s">
        <v>120</v>
      </c>
      <c r="E11" s="364">
        <f aca="true" t="shared" si="0" ref="E11:E16">SUM(F11:H11)</f>
        <v>138.86</v>
      </c>
      <c r="F11" s="361">
        <v>131.3</v>
      </c>
      <c r="G11" s="362">
        <v>7.56</v>
      </c>
      <c r="H11" s="363"/>
      <c r="IC11" s="21"/>
      <c r="ID11" s="21"/>
      <c r="IE11" s="21"/>
      <c r="IF11" s="21"/>
      <c r="IG11" s="21"/>
    </row>
    <row r="12" spans="1:241" ht="21" customHeight="1">
      <c r="A12" s="86" t="s">
        <v>112</v>
      </c>
      <c r="B12" s="86" t="s">
        <v>114</v>
      </c>
      <c r="C12" s="42" t="s">
        <v>94</v>
      </c>
      <c r="D12" s="90" t="s">
        <v>235</v>
      </c>
      <c r="E12" s="364">
        <f t="shared" si="0"/>
        <v>92.99000000000001</v>
      </c>
      <c r="F12" s="361">
        <v>87.59</v>
      </c>
      <c r="G12" s="362">
        <v>5.4</v>
      </c>
      <c r="H12" s="363"/>
      <c r="IC12" s="21"/>
      <c r="ID12" s="21"/>
      <c r="IE12" s="21"/>
      <c r="IF12" s="21"/>
      <c r="IG12" s="21"/>
    </row>
    <row r="13" spans="1:241" ht="21" customHeight="1">
      <c r="A13" s="86" t="s">
        <v>112</v>
      </c>
      <c r="B13" s="86" t="s">
        <v>114</v>
      </c>
      <c r="C13" s="42" t="s">
        <v>94</v>
      </c>
      <c r="D13" s="90" t="s">
        <v>236</v>
      </c>
      <c r="E13" s="364">
        <f t="shared" si="0"/>
        <v>230.96</v>
      </c>
      <c r="F13" s="361">
        <v>217.46</v>
      </c>
      <c r="G13" s="362">
        <v>13.5</v>
      </c>
      <c r="H13" s="363"/>
      <c r="IC13" s="21"/>
      <c r="ID13" s="21"/>
      <c r="IE13" s="21"/>
      <c r="IF13" s="21"/>
      <c r="IG13" s="21"/>
    </row>
    <row r="14" spans="1:241" ht="21" customHeight="1">
      <c r="A14" s="86" t="s">
        <v>112</v>
      </c>
      <c r="B14" s="86" t="s">
        <v>114</v>
      </c>
      <c r="C14" s="42" t="s">
        <v>94</v>
      </c>
      <c r="D14" s="90" t="s">
        <v>237</v>
      </c>
      <c r="E14" s="364">
        <f t="shared" si="0"/>
        <v>116.95</v>
      </c>
      <c r="F14" s="361">
        <v>110.47</v>
      </c>
      <c r="G14" s="362">
        <v>6.48</v>
      </c>
      <c r="H14" s="363"/>
      <c r="IC14" s="21"/>
      <c r="ID14" s="21"/>
      <c r="IE14" s="21"/>
      <c r="IF14" s="21"/>
      <c r="IG14" s="21"/>
    </row>
    <row r="15" spans="1:241" ht="21" customHeight="1">
      <c r="A15" s="86" t="s">
        <v>112</v>
      </c>
      <c r="B15" s="86" t="s">
        <v>114</v>
      </c>
      <c r="C15" s="42" t="s">
        <v>94</v>
      </c>
      <c r="D15" s="87" t="s">
        <v>130</v>
      </c>
      <c r="E15" s="360">
        <f t="shared" si="0"/>
        <v>922.21</v>
      </c>
      <c r="F15" s="361">
        <v>864.15</v>
      </c>
      <c r="G15" s="362">
        <v>58.06</v>
      </c>
      <c r="H15" s="363"/>
      <c r="IC15" s="21"/>
      <c r="ID15" s="21"/>
      <c r="IE15" s="21"/>
      <c r="IF15" s="21"/>
      <c r="IG15" s="21"/>
    </row>
    <row r="16" spans="1:8" ht="21" customHeight="1">
      <c r="A16" s="86" t="s">
        <v>112</v>
      </c>
      <c r="B16" s="86" t="s">
        <v>114</v>
      </c>
      <c r="C16" s="42" t="s">
        <v>94</v>
      </c>
      <c r="D16" s="90" t="s">
        <v>132</v>
      </c>
      <c r="E16" s="364">
        <f t="shared" si="0"/>
        <v>318.9</v>
      </c>
      <c r="F16" s="361">
        <v>302.15</v>
      </c>
      <c r="G16" s="362">
        <v>16.75</v>
      </c>
      <c r="H16" s="363"/>
    </row>
    <row r="17" spans="1:8" ht="18.75" customHeight="1">
      <c r="A17" s="86" t="s">
        <v>112</v>
      </c>
      <c r="B17" s="86" t="s">
        <v>114</v>
      </c>
      <c r="C17" s="42" t="s">
        <v>94</v>
      </c>
      <c r="D17" s="91" t="s">
        <v>134</v>
      </c>
      <c r="E17" s="364">
        <f>F17+G17</f>
        <v>515.77</v>
      </c>
      <c r="F17" s="361">
        <v>487.69</v>
      </c>
      <c r="G17" s="362">
        <v>28.08</v>
      </c>
      <c r="H17" s="365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="90" zoomScaleNormal="90" workbookViewId="0" topLeftCell="A1">
      <selection activeCell="E10" sqref="E10"/>
    </sheetView>
  </sheetViews>
  <sheetFormatPr defaultColWidth="6.75390625" defaultRowHeight="22.5" customHeight="1"/>
  <cols>
    <col min="1" max="3" width="3.625" style="310" customWidth="1"/>
    <col min="4" max="4" width="7.25390625" style="310" customWidth="1"/>
    <col min="5" max="5" width="47.875" style="310" customWidth="1"/>
    <col min="6" max="7" width="10.375" style="310" customWidth="1"/>
    <col min="8" max="8" width="9.375" style="310" customWidth="1"/>
    <col min="9" max="12" width="7.50390625" style="310" customWidth="1"/>
    <col min="13" max="13" width="7.50390625" style="311" customWidth="1"/>
    <col min="14" max="14" width="8.50390625" style="310" customWidth="1"/>
    <col min="15" max="23" width="7.50390625" style="310" customWidth="1"/>
    <col min="24" max="24" width="8.125" style="310" customWidth="1"/>
    <col min="25" max="27" width="7.50390625" style="310" customWidth="1"/>
    <col min="28" max="16384" width="6.75390625" style="310" customWidth="1"/>
  </cols>
  <sheetData>
    <row r="1" spans="1:256" s="21" customFormat="1" ht="22.5" customHeight="1">
      <c r="A1" s="310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1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0"/>
      <c r="Y1" s="310"/>
      <c r="Z1" s="310"/>
      <c r="AA1" s="331" t="s">
        <v>274</v>
      </c>
      <c r="AB1" s="332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/>
      <c r="EH1" s="310"/>
      <c r="EI1" s="310"/>
      <c r="EJ1" s="310"/>
      <c r="EK1" s="310"/>
      <c r="EL1" s="310"/>
      <c r="EM1" s="310"/>
      <c r="EN1" s="310"/>
      <c r="EO1" s="310"/>
      <c r="EP1" s="310"/>
      <c r="EQ1" s="310"/>
      <c r="ER1" s="310"/>
      <c r="ES1" s="310"/>
      <c r="ET1" s="310"/>
      <c r="EU1" s="310"/>
      <c r="EV1" s="310"/>
      <c r="EW1" s="310"/>
      <c r="EX1" s="310"/>
      <c r="EY1" s="310"/>
      <c r="EZ1" s="310"/>
      <c r="FA1" s="310"/>
      <c r="FB1" s="310"/>
      <c r="FC1" s="310"/>
      <c r="FD1" s="310"/>
      <c r="FE1" s="310"/>
      <c r="FF1" s="310"/>
      <c r="FG1" s="310"/>
      <c r="FH1" s="310"/>
      <c r="FI1" s="310"/>
      <c r="FJ1" s="310"/>
      <c r="FK1" s="310"/>
      <c r="FL1" s="310"/>
      <c r="FM1" s="310"/>
      <c r="FN1" s="310"/>
      <c r="FO1" s="310"/>
      <c r="FP1" s="310"/>
      <c r="FQ1" s="310"/>
      <c r="FR1" s="310"/>
      <c r="FS1" s="310"/>
      <c r="FT1" s="310"/>
      <c r="FU1" s="310"/>
      <c r="FV1" s="310"/>
      <c r="FW1" s="310"/>
      <c r="FX1" s="310"/>
      <c r="FY1" s="310"/>
      <c r="FZ1" s="310"/>
      <c r="GA1" s="310"/>
      <c r="GB1" s="310"/>
      <c r="GC1" s="310"/>
      <c r="GD1" s="310"/>
      <c r="GE1" s="310"/>
      <c r="GF1" s="310"/>
      <c r="GG1" s="310"/>
      <c r="GH1" s="310"/>
      <c r="GI1" s="310"/>
      <c r="GJ1" s="310"/>
      <c r="GK1" s="310"/>
      <c r="GL1" s="310"/>
      <c r="GM1" s="310"/>
      <c r="GN1" s="310"/>
      <c r="GO1" s="310"/>
      <c r="GP1" s="310"/>
      <c r="GQ1" s="310"/>
      <c r="GR1" s="310"/>
      <c r="GS1" s="310"/>
      <c r="GT1" s="310"/>
      <c r="GU1" s="310"/>
      <c r="GV1" s="310"/>
      <c r="GW1" s="310"/>
      <c r="GX1" s="310"/>
      <c r="GY1" s="310"/>
      <c r="GZ1" s="310"/>
      <c r="HA1" s="310"/>
      <c r="HB1" s="310"/>
      <c r="HC1" s="310"/>
      <c r="HD1" s="310"/>
      <c r="HE1" s="310"/>
      <c r="HF1" s="310"/>
      <c r="HG1" s="310"/>
      <c r="HH1" s="310"/>
      <c r="HI1" s="310"/>
      <c r="HJ1" s="310"/>
      <c r="HK1" s="310"/>
      <c r="HL1" s="310"/>
      <c r="HM1" s="310"/>
      <c r="HN1" s="310"/>
      <c r="HO1" s="310"/>
      <c r="HP1" s="310"/>
      <c r="HQ1" s="310"/>
      <c r="HR1" s="310"/>
      <c r="HS1" s="310"/>
      <c r="HT1" s="310"/>
      <c r="HU1" s="310"/>
      <c r="HV1" s="310"/>
      <c r="HW1" s="310"/>
      <c r="HX1" s="310"/>
      <c r="HY1" s="310"/>
      <c r="HZ1" s="310"/>
      <c r="IA1" s="310"/>
      <c r="IB1" s="310"/>
      <c r="IC1" s="310"/>
      <c r="ID1" s="310"/>
      <c r="IE1" s="310"/>
      <c r="IF1" s="310"/>
      <c r="IG1" s="310"/>
      <c r="IH1" s="310"/>
      <c r="II1" s="310"/>
      <c r="IJ1" s="310"/>
      <c r="IK1" s="310"/>
      <c r="IL1" s="310"/>
      <c r="IM1" s="310"/>
      <c r="IN1" s="310"/>
      <c r="IO1" s="310"/>
      <c r="IP1" s="310"/>
      <c r="IQ1" s="310"/>
      <c r="IR1" s="310"/>
      <c r="IS1" s="310"/>
      <c r="IT1" s="310"/>
      <c r="IU1" s="310"/>
      <c r="IV1" s="310"/>
    </row>
    <row r="2" spans="1:256" s="21" customFormat="1" ht="22.5" customHeight="1">
      <c r="A2" s="313" t="s">
        <v>275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10"/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0"/>
      <c r="DX2" s="310"/>
      <c r="DY2" s="310"/>
      <c r="DZ2" s="310"/>
      <c r="EA2" s="310"/>
      <c r="EB2" s="310"/>
      <c r="EC2" s="310"/>
      <c r="ED2" s="310"/>
      <c r="EE2" s="310"/>
      <c r="EF2" s="310"/>
      <c r="EG2" s="310"/>
      <c r="EH2" s="310"/>
      <c r="EI2" s="310"/>
      <c r="EJ2" s="310"/>
      <c r="EK2" s="310"/>
      <c r="EL2" s="310"/>
      <c r="EM2" s="310"/>
      <c r="EN2" s="310"/>
      <c r="EO2" s="310"/>
      <c r="EP2" s="310"/>
      <c r="EQ2" s="310"/>
      <c r="ER2" s="310"/>
      <c r="ES2" s="310"/>
      <c r="ET2" s="310"/>
      <c r="EU2" s="310"/>
      <c r="EV2" s="310"/>
      <c r="EW2" s="310"/>
      <c r="EX2" s="310"/>
      <c r="EY2" s="310"/>
      <c r="EZ2" s="310"/>
      <c r="FA2" s="310"/>
      <c r="FB2" s="310"/>
      <c r="FC2" s="310"/>
      <c r="FD2" s="310"/>
      <c r="FE2" s="310"/>
      <c r="FF2" s="310"/>
      <c r="FG2" s="310"/>
      <c r="FH2" s="310"/>
      <c r="FI2" s="310"/>
      <c r="FJ2" s="310"/>
      <c r="FK2" s="310"/>
      <c r="FL2" s="310"/>
      <c r="FM2" s="310"/>
      <c r="FN2" s="310"/>
      <c r="FO2" s="310"/>
      <c r="FP2" s="310"/>
      <c r="FQ2" s="310"/>
      <c r="FR2" s="310"/>
      <c r="FS2" s="310"/>
      <c r="FT2" s="310"/>
      <c r="FU2" s="310"/>
      <c r="FV2" s="310"/>
      <c r="FW2" s="310"/>
      <c r="FX2" s="310"/>
      <c r="FY2" s="310"/>
      <c r="FZ2" s="310"/>
      <c r="GA2" s="310"/>
      <c r="GB2" s="310"/>
      <c r="GC2" s="310"/>
      <c r="GD2" s="310"/>
      <c r="GE2" s="310"/>
      <c r="GF2" s="310"/>
      <c r="GG2" s="310"/>
      <c r="GH2" s="310"/>
      <c r="GI2" s="310"/>
      <c r="GJ2" s="310"/>
      <c r="GK2" s="310"/>
      <c r="GL2" s="310"/>
      <c r="GM2" s="310"/>
      <c r="GN2" s="310"/>
      <c r="GO2" s="310"/>
      <c r="GP2" s="310"/>
      <c r="GQ2" s="310"/>
      <c r="GR2" s="310"/>
      <c r="GS2" s="310"/>
      <c r="GT2" s="310"/>
      <c r="GU2" s="310"/>
      <c r="GV2" s="310"/>
      <c r="GW2" s="310"/>
      <c r="GX2" s="310"/>
      <c r="GY2" s="310"/>
      <c r="GZ2" s="310"/>
      <c r="HA2" s="310"/>
      <c r="HB2" s="310"/>
      <c r="HC2" s="310"/>
      <c r="HD2" s="310"/>
      <c r="HE2" s="310"/>
      <c r="HF2" s="310"/>
      <c r="HG2" s="310"/>
      <c r="HH2" s="310"/>
      <c r="HI2" s="310"/>
      <c r="HJ2" s="310"/>
      <c r="HK2" s="310"/>
      <c r="HL2" s="310"/>
      <c r="HM2" s="310"/>
      <c r="HN2" s="310"/>
      <c r="HO2" s="310"/>
      <c r="HP2" s="310"/>
      <c r="HQ2" s="310"/>
      <c r="HR2" s="310"/>
      <c r="HS2" s="310"/>
      <c r="HT2" s="310"/>
      <c r="HU2" s="310"/>
      <c r="HV2" s="310"/>
      <c r="HW2" s="310"/>
      <c r="HX2" s="310"/>
      <c r="HY2" s="310"/>
      <c r="HZ2" s="310"/>
      <c r="IA2" s="310"/>
      <c r="IB2" s="310"/>
      <c r="IC2" s="310"/>
      <c r="ID2" s="310"/>
      <c r="IE2" s="310"/>
      <c r="IF2" s="310"/>
      <c r="IG2" s="310"/>
      <c r="IH2" s="310"/>
      <c r="II2" s="310"/>
      <c r="IJ2" s="310"/>
      <c r="IK2" s="310"/>
      <c r="IL2" s="310"/>
      <c r="IM2" s="310"/>
      <c r="IN2" s="310"/>
      <c r="IO2" s="310"/>
      <c r="IP2" s="310"/>
      <c r="IQ2" s="310"/>
      <c r="IR2" s="310"/>
      <c r="IS2" s="310"/>
      <c r="IT2" s="310"/>
      <c r="IU2" s="310"/>
      <c r="IV2" s="310"/>
    </row>
    <row r="3" spans="1:256" s="21" customFormat="1" ht="22.5" customHeight="1">
      <c r="A3" s="314"/>
      <c r="B3" s="314"/>
      <c r="C3" s="314"/>
      <c r="D3" s="315" t="s">
        <v>2</v>
      </c>
      <c r="E3" s="315"/>
      <c r="F3" s="316"/>
      <c r="G3" s="316"/>
      <c r="H3" s="316"/>
      <c r="I3" s="316"/>
      <c r="J3" s="316"/>
      <c r="K3" s="316"/>
      <c r="L3" s="316"/>
      <c r="M3" s="311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0"/>
      <c r="Y3" s="310"/>
      <c r="Z3" s="333" t="s">
        <v>78</v>
      </c>
      <c r="AA3" s="333"/>
      <c r="AB3" s="334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0"/>
      <c r="HL3" s="310"/>
      <c r="HM3" s="310"/>
      <c r="HN3" s="310"/>
      <c r="HO3" s="310"/>
      <c r="HP3" s="310"/>
      <c r="HQ3" s="310"/>
      <c r="HR3" s="310"/>
      <c r="HS3" s="310"/>
      <c r="HT3" s="310"/>
      <c r="HU3" s="310"/>
      <c r="HV3" s="310"/>
      <c r="HW3" s="310"/>
      <c r="HX3" s="310"/>
      <c r="HY3" s="310"/>
      <c r="HZ3" s="310"/>
      <c r="IA3" s="310"/>
      <c r="IB3" s="310"/>
      <c r="IC3" s="310"/>
      <c r="ID3" s="310"/>
      <c r="IE3" s="310"/>
      <c r="IF3" s="310"/>
      <c r="IG3" s="310"/>
      <c r="IH3" s="310"/>
      <c r="II3" s="310"/>
      <c r="IJ3" s="310"/>
      <c r="IK3" s="310"/>
      <c r="IL3" s="310"/>
      <c r="IM3" s="310"/>
      <c r="IN3" s="310"/>
      <c r="IO3" s="310"/>
      <c r="IP3" s="310"/>
      <c r="IQ3" s="310"/>
      <c r="IR3" s="310"/>
      <c r="IS3" s="310"/>
      <c r="IT3" s="310"/>
      <c r="IU3" s="310"/>
      <c r="IV3" s="310"/>
    </row>
    <row r="4" spans="1:256" s="21" customFormat="1" ht="27" customHeight="1">
      <c r="A4" s="317" t="s">
        <v>106</v>
      </c>
      <c r="B4" s="317"/>
      <c r="C4" s="317"/>
      <c r="D4" s="318" t="s">
        <v>79</v>
      </c>
      <c r="E4" s="318" t="s">
        <v>107</v>
      </c>
      <c r="F4" s="318" t="s">
        <v>108</v>
      </c>
      <c r="G4" s="319" t="s">
        <v>184</v>
      </c>
      <c r="H4" s="319"/>
      <c r="I4" s="319"/>
      <c r="J4" s="319"/>
      <c r="K4" s="319"/>
      <c r="L4" s="319"/>
      <c r="M4" s="319"/>
      <c r="N4" s="319"/>
      <c r="O4" s="319" t="s">
        <v>185</v>
      </c>
      <c r="P4" s="319"/>
      <c r="Q4" s="319"/>
      <c r="R4" s="319"/>
      <c r="S4" s="319"/>
      <c r="T4" s="319"/>
      <c r="U4" s="319"/>
      <c r="V4" s="319"/>
      <c r="W4" s="327" t="s">
        <v>186</v>
      </c>
      <c r="X4" s="318" t="s">
        <v>187</v>
      </c>
      <c r="Y4" s="318"/>
      <c r="Z4" s="318"/>
      <c r="AA4" s="318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0"/>
      <c r="GF4" s="310"/>
      <c r="GG4" s="310"/>
      <c r="GH4" s="310"/>
      <c r="GI4" s="310"/>
      <c r="GJ4" s="310"/>
      <c r="GK4" s="310"/>
      <c r="GL4" s="310"/>
      <c r="GM4" s="310"/>
      <c r="GN4" s="310"/>
      <c r="GO4" s="310"/>
      <c r="GP4" s="310"/>
      <c r="GQ4" s="310"/>
      <c r="GR4" s="310"/>
      <c r="GS4" s="310"/>
      <c r="GT4" s="310"/>
      <c r="GU4" s="310"/>
      <c r="GV4" s="310"/>
      <c r="GW4" s="310"/>
      <c r="GX4" s="310"/>
      <c r="GY4" s="310"/>
      <c r="GZ4" s="310"/>
      <c r="HA4" s="310"/>
      <c r="HB4" s="310"/>
      <c r="HC4" s="310"/>
      <c r="HD4" s="310"/>
      <c r="HE4" s="310"/>
      <c r="HF4" s="310"/>
      <c r="HG4" s="310"/>
      <c r="HH4" s="310"/>
      <c r="HI4" s="310"/>
      <c r="HJ4" s="310"/>
      <c r="HK4" s="310"/>
      <c r="HL4" s="310"/>
      <c r="HM4" s="310"/>
      <c r="HN4" s="310"/>
      <c r="HO4" s="310"/>
      <c r="HP4" s="310"/>
      <c r="HQ4" s="310"/>
      <c r="HR4" s="310"/>
      <c r="HS4" s="310"/>
      <c r="HT4" s="310"/>
      <c r="HU4" s="310"/>
      <c r="HV4" s="310"/>
      <c r="HW4" s="310"/>
      <c r="HX4" s="310"/>
      <c r="HY4" s="310"/>
      <c r="HZ4" s="310"/>
      <c r="IA4" s="310"/>
      <c r="IB4" s="310"/>
      <c r="IC4" s="310"/>
      <c r="ID4" s="310"/>
      <c r="IE4" s="310"/>
      <c r="IF4" s="310"/>
      <c r="IG4" s="310"/>
      <c r="IH4" s="310"/>
      <c r="II4" s="310"/>
      <c r="IJ4" s="310"/>
      <c r="IK4" s="310"/>
      <c r="IL4" s="310"/>
      <c r="IM4" s="310"/>
      <c r="IN4" s="310"/>
      <c r="IO4" s="310"/>
      <c r="IP4" s="310"/>
      <c r="IQ4" s="310"/>
      <c r="IR4" s="310"/>
      <c r="IS4" s="310"/>
      <c r="IT4" s="310"/>
      <c r="IU4" s="310"/>
      <c r="IV4" s="310"/>
    </row>
    <row r="5" spans="1:256" s="21" customFormat="1" ht="27" customHeight="1">
      <c r="A5" s="318" t="s">
        <v>109</v>
      </c>
      <c r="B5" s="318" t="s">
        <v>110</v>
      </c>
      <c r="C5" s="318" t="s">
        <v>111</v>
      </c>
      <c r="D5" s="318"/>
      <c r="E5" s="318"/>
      <c r="F5" s="318"/>
      <c r="G5" s="318" t="s">
        <v>81</v>
      </c>
      <c r="H5" s="318" t="s">
        <v>188</v>
      </c>
      <c r="I5" s="318" t="s">
        <v>189</v>
      </c>
      <c r="J5" s="318" t="s">
        <v>190</v>
      </c>
      <c r="K5" s="318" t="s">
        <v>191</v>
      </c>
      <c r="L5" s="322" t="s">
        <v>192</v>
      </c>
      <c r="M5" s="318" t="s">
        <v>193</v>
      </c>
      <c r="N5" s="318" t="s">
        <v>194</v>
      </c>
      <c r="O5" s="318" t="s">
        <v>81</v>
      </c>
      <c r="P5" s="318" t="s">
        <v>195</v>
      </c>
      <c r="Q5" s="318" t="s">
        <v>196</v>
      </c>
      <c r="R5" s="318" t="s">
        <v>197</v>
      </c>
      <c r="S5" s="322" t="s">
        <v>198</v>
      </c>
      <c r="T5" s="318" t="s">
        <v>199</v>
      </c>
      <c r="U5" s="318" t="s">
        <v>200</v>
      </c>
      <c r="V5" s="318" t="s">
        <v>201</v>
      </c>
      <c r="W5" s="328"/>
      <c r="X5" s="318" t="s">
        <v>81</v>
      </c>
      <c r="Y5" s="318" t="s">
        <v>202</v>
      </c>
      <c r="Z5" s="318" t="s">
        <v>203</v>
      </c>
      <c r="AA5" s="318" t="s">
        <v>187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0"/>
      <c r="EM5" s="310"/>
      <c r="EN5" s="310"/>
      <c r="EO5" s="310"/>
      <c r="EP5" s="310"/>
      <c r="EQ5" s="310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0"/>
      <c r="FE5" s="310"/>
      <c r="FF5" s="310"/>
      <c r="FG5" s="310"/>
      <c r="FH5" s="310"/>
      <c r="FI5" s="310"/>
      <c r="FJ5" s="310"/>
      <c r="FK5" s="310"/>
      <c r="FL5" s="310"/>
      <c r="FM5" s="310"/>
      <c r="FN5" s="310"/>
      <c r="FO5" s="310"/>
      <c r="FP5" s="310"/>
      <c r="FQ5" s="310"/>
      <c r="FR5" s="310"/>
      <c r="FS5" s="310"/>
      <c r="FT5" s="310"/>
      <c r="FU5" s="310"/>
      <c r="FV5" s="310"/>
      <c r="FW5" s="310"/>
      <c r="FX5" s="310"/>
      <c r="FY5" s="310"/>
      <c r="FZ5" s="310"/>
      <c r="GA5" s="310"/>
      <c r="GB5" s="310"/>
      <c r="GC5" s="310"/>
      <c r="GD5" s="310"/>
      <c r="GE5" s="310"/>
      <c r="GF5" s="310"/>
      <c r="GG5" s="310"/>
      <c r="GH5" s="310"/>
      <c r="GI5" s="310"/>
      <c r="GJ5" s="310"/>
      <c r="GK5" s="310"/>
      <c r="GL5" s="310"/>
      <c r="GM5" s="310"/>
      <c r="GN5" s="310"/>
      <c r="GO5" s="310"/>
      <c r="GP5" s="310"/>
      <c r="GQ5" s="310"/>
      <c r="GR5" s="310"/>
      <c r="GS5" s="310"/>
      <c r="GT5" s="310"/>
      <c r="GU5" s="310"/>
      <c r="GV5" s="310"/>
      <c r="GW5" s="310"/>
      <c r="GX5" s="310"/>
      <c r="GY5" s="310"/>
      <c r="GZ5" s="310"/>
      <c r="HA5" s="310"/>
      <c r="HB5" s="310"/>
      <c r="HC5" s="310"/>
      <c r="HD5" s="310"/>
      <c r="HE5" s="310"/>
      <c r="HF5" s="310"/>
      <c r="HG5" s="310"/>
      <c r="HH5" s="310"/>
      <c r="HI5" s="310"/>
      <c r="HJ5" s="310"/>
      <c r="HK5" s="310"/>
      <c r="HL5" s="310"/>
      <c r="HM5" s="310"/>
      <c r="HN5" s="310"/>
      <c r="HO5" s="310"/>
      <c r="HP5" s="310"/>
      <c r="HQ5" s="310"/>
      <c r="HR5" s="310"/>
      <c r="HS5" s="310"/>
      <c r="HT5" s="310"/>
      <c r="HU5" s="310"/>
      <c r="HV5" s="310"/>
      <c r="HW5" s="310"/>
      <c r="HX5" s="310"/>
      <c r="HY5" s="310"/>
      <c r="HZ5" s="310"/>
      <c r="IA5" s="310"/>
      <c r="IB5" s="310"/>
      <c r="IC5" s="310"/>
      <c r="ID5" s="310"/>
      <c r="IE5" s="310"/>
      <c r="IF5" s="310"/>
      <c r="IG5" s="310"/>
      <c r="IH5" s="310"/>
      <c r="II5" s="310"/>
      <c r="IJ5" s="310"/>
      <c r="IK5" s="310"/>
      <c r="IL5" s="310"/>
      <c r="IM5" s="310"/>
      <c r="IN5" s="310"/>
      <c r="IO5" s="310"/>
      <c r="IP5" s="310"/>
      <c r="IQ5" s="310"/>
      <c r="IR5" s="310"/>
      <c r="IS5" s="310"/>
      <c r="IT5" s="310"/>
      <c r="IU5" s="310"/>
      <c r="IV5" s="310"/>
    </row>
    <row r="6" spans="1:256" s="21" customFormat="1" ht="27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22"/>
      <c r="M6" s="318"/>
      <c r="N6" s="318"/>
      <c r="O6" s="318"/>
      <c r="P6" s="318"/>
      <c r="Q6" s="318"/>
      <c r="R6" s="318"/>
      <c r="S6" s="322"/>
      <c r="T6" s="318"/>
      <c r="U6" s="318"/>
      <c r="V6" s="318"/>
      <c r="W6" s="329"/>
      <c r="X6" s="318"/>
      <c r="Y6" s="318"/>
      <c r="Z6" s="318"/>
      <c r="AA6" s="318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/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/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  <c r="FF6" s="310"/>
      <c r="FG6" s="310"/>
      <c r="FH6" s="310"/>
      <c r="FI6" s="310"/>
      <c r="FJ6" s="310"/>
      <c r="FK6" s="310"/>
      <c r="FL6" s="310"/>
      <c r="FM6" s="310"/>
      <c r="FN6" s="310"/>
      <c r="FO6" s="310"/>
      <c r="FP6" s="310"/>
      <c r="FQ6" s="310"/>
      <c r="FR6" s="310"/>
      <c r="FS6" s="310"/>
      <c r="FT6" s="310"/>
      <c r="FU6" s="310"/>
      <c r="FV6" s="310"/>
      <c r="FW6" s="310"/>
      <c r="FX6" s="310"/>
      <c r="FY6" s="310"/>
      <c r="FZ6" s="310"/>
      <c r="GA6" s="310"/>
      <c r="GB6" s="310"/>
      <c r="GC6" s="310"/>
      <c r="GD6" s="310"/>
      <c r="GE6" s="310"/>
      <c r="GF6" s="310"/>
      <c r="GG6" s="310"/>
      <c r="GH6" s="310"/>
      <c r="GI6" s="310"/>
      <c r="GJ6" s="310"/>
      <c r="GK6" s="310"/>
      <c r="GL6" s="310"/>
      <c r="GM6" s="310"/>
      <c r="GN6" s="310"/>
      <c r="GO6" s="310"/>
      <c r="GP6" s="310"/>
      <c r="GQ6" s="310"/>
      <c r="GR6" s="310"/>
      <c r="GS6" s="310"/>
      <c r="GT6" s="310"/>
      <c r="GU6" s="310"/>
      <c r="GV6" s="310"/>
      <c r="GW6" s="310"/>
      <c r="GX6" s="310"/>
      <c r="GY6" s="310"/>
      <c r="GZ6" s="310"/>
      <c r="HA6" s="310"/>
      <c r="HB6" s="310"/>
      <c r="HC6" s="310"/>
      <c r="HD6" s="310"/>
      <c r="HE6" s="310"/>
      <c r="HF6" s="310"/>
      <c r="HG6" s="310"/>
      <c r="HH6" s="310"/>
      <c r="HI6" s="310"/>
      <c r="HJ6" s="310"/>
      <c r="HK6" s="310"/>
      <c r="HL6" s="310"/>
      <c r="HM6" s="310"/>
      <c r="HN6" s="310"/>
      <c r="HO6" s="310"/>
      <c r="HP6" s="310"/>
      <c r="HQ6" s="310"/>
      <c r="HR6" s="310"/>
      <c r="HS6" s="310"/>
      <c r="HT6" s="310"/>
      <c r="HU6" s="310"/>
      <c r="HV6" s="310"/>
      <c r="HW6" s="310"/>
      <c r="HX6" s="310"/>
      <c r="HY6" s="310"/>
      <c r="HZ6" s="310"/>
      <c r="IA6" s="310"/>
      <c r="IB6" s="310"/>
      <c r="IC6" s="310"/>
      <c r="ID6" s="310"/>
      <c r="IE6" s="310"/>
      <c r="IF6" s="310"/>
      <c r="IG6" s="310"/>
      <c r="IH6" s="310"/>
      <c r="II6" s="310"/>
      <c r="IJ6" s="310"/>
      <c r="IK6" s="310"/>
      <c r="IL6" s="310"/>
      <c r="IM6" s="310"/>
      <c r="IN6" s="310"/>
      <c r="IO6" s="310"/>
      <c r="IP6" s="310"/>
      <c r="IQ6" s="310"/>
      <c r="IR6" s="310"/>
      <c r="IS6" s="310"/>
      <c r="IT6" s="310"/>
      <c r="IU6" s="310"/>
      <c r="IV6" s="310"/>
    </row>
    <row r="7" spans="1:256" s="21" customFormat="1" ht="22.5" customHeight="1">
      <c r="A7" s="317" t="s">
        <v>93</v>
      </c>
      <c r="B7" s="317" t="s">
        <v>93</v>
      </c>
      <c r="C7" s="317" t="s">
        <v>93</v>
      </c>
      <c r="D7" s="317" t="s">
        <v>93</v>
      </c>
      <c r="E7" s="317" t="s">
        <v>93</v>
      </c>
      <c r="F7" s="317">
        <v>1</v>
      </c>
      <c r="G7" s="317">
        <v>2</v>
      </c>
      <c r="H7" s="317">
        <v>3</v>
      </c>
      <c r="I7" s="317">
        <v>4</v>
      </c>
      <c r="J7" s="317">
        <v>5</v>
      </c>
      <c r="K7" s="317">
        <v>6</v>
      </c>
      <c r="L7" s="317">
        <v>7</v>
      </c>
      <c r="M7" s="317">
        <v>8</v>
      </c>
      <c r="N7" s="317">
        <v>9</v>
      </c>
      <c r="O7" s="317">
        <v>10</v>
      </c>
      <c r="P7" s="317">
        <v>11</v>
      </c>
      <c r="Q7" s="317">
        <v>12</v>
      </c>
      <c r="R7" s="317">
        <v>13</v>
      </c>
      <c r="S7" s="317">
        <v>14</v>
      </c>
      <c r="T7" s="317">
        <v>15</v>
      </c>
      <c r="U7" s="317">
        <v>16</v>
      </c>
      <c r="V7" s="317">
        <v>17</v>
      </c>
      <c r="W7" s="317">
        <v>18</v>
      </c>
      <c r="X7" s="317">
        <v>19</v>
      </c>
      <c r="Y7" s="317">
        <v>20</v>
      </c>
      <c r="Z7" s="317">
        <v>21</v>
      </c>
      <c r="AA7" s="317">
        <v>22</v>
      </c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310"/>
      <c r="DS7" s="310"/>
      <c r="DT7" s="310"/>
      <c r="DU7" s="310"/>
      <c r="DV7" s="310"/>
      <c r="DW7" s="310"/>
      <c r="DX7" s="310"/>
      <c r="DY7" s="310"/>
      <c r="DZ7" s="310"/>
      <c r="EA7" s="310"/>
      <c r="EB7" s="310"/>
      <c r="EC7" s="310"/>
      <c r="ED7" s="310"/>
      <c r="EE7" s="310"/>
      <c r="EF7" s="310"/>
      <c r="EG7" s="310"/>
      <c r="EH7" s="310"/>
      <c r="EI7" s="310"/>
      <c r="EJ7" s="310"/>
      <c r="EK7" s="310"/>
      <c r="EL7" s="310"/>
      <c r="EM7" s="310"/>
      <c r="EN7" s="310"/>
      <c r="EO7" s="310"/>
      <c r="EP7" s="310"/>
      <c r="EQ7" s="310"/>
      <c r="ER7" s="310"/>
      <c r="ES7" s="310"/>
      <c r="ET7" s="310"/>
      <c r="EU7" s="310"/>
      <c r="EV7" s="310"/>
      <c r="EW7" s="310"/>
      <c r="EX7" s="310"/>
      <c r="EY7" s="310"/>
      <c r="EZ7" s="310"/>
      <c r="FA7" s="310"/>
      <c r="FB7" s="310"/>
      <c r="FC7" s="310"/>
      <c r="FD7" s="310"/>
      <c r="FE7" s="310"/>
      <c r="FF7" s="310"/>
      <c r="FG7" s="310"/>
      <c r="FH7" s="310"/>
      <c r="FI7" s="310"/>
      <c r="FJ7" s="310"/>
      <c r="FK7" s="310"/>
      <c r="FL7" s="310"/>
      <c r="FM7" s="310"/>
      <c r="FN7" s="310"/>
      <c r="FO7" s="310"/>
      <c r="FP7" s="310"/>
      <c r="FQ7" s="310"/>
      <c r="FR7" s="310"/>
      <c r="FS7" s="310"/>
      <c r="FT7" s="310"/>
      <c r="FU7" s="310"/>
      <c r="FV7" s="310"/>
      <c r="FW7" s="310"/>
      <c r="FX7" s="310"/>
      <c r="FY7" s="310"/>
      <c r="FZ7" s="310"/>
      <c r="GA7" s="310"/>
      <c r="GB7" s="310"/>
      <c r="GC7" s="310"/>
      <c r="GD7" s="310"/>
      <c r="GE7" s="310"/>
      <c r="GF7" s="310"/>
      <c r="GG7" s="310"/>
      <c r="GH7" s="310"/>
      <c r="GI7" s="310"/>
      <c r="GJ7" s="310"/>
      <c r="GK7" s="310"/>
      <c r="GL7" s="310"/>
      <c r="GM7" s="310"/>
      <c r="GN7" s="310"/>
      <c r="GO7" s="310"/>
      <c r="GP7" s="310"/>
      <c r="GQ7" s="310"/>
      <c r="GR7" s="310"/>
      <c r="GS7" s="310"/>
      <c r="GT7" s="310"/>
      <c r="GU7" s="310"/>
      <c r="GV7" s="310"/>
      <c r="GW7" s="310"/>
      <c r="GX7" s="310"/>
      <c r="GY7" s="310"/>
      <c r="GZ7" s="310"/>
      <c r="HA7" s="310"/>
      <c r="HB7" s="310"/>
      <c r="HC7" s="310"/>
      <c r="HD7" s="310"/>
      <c r="HE7" s="310"/>
      <c r="HF7" s="310"/>
      <c r="HG7" s="310"/>
      <c r="HH7" s="310"/>
      <c r="HI7" s="310"/>
      <c r="HJ7" s="310"/>
      <c r="HK7" s="310"/>
      <c r="HL7" s="310"/>
      <c r="HM7" s="310"/>
      <c r="HN7" s="310"/>
      <c r="HO7" s="310"/>
      <c r="HP7" s="310"/>
      <c r="HQ7" s="310"/>
      <c r="HR7" s="310"/>
      <c r="HS7" s="310"/>
      <c r="HT7" s="310"/>
      <c r="HU7" s="310"/>
      <c r="HV7" s="310"/>
      <c r="HW7" s="310"/>
      <c r="HX7" s="310"/>
      <c r="HY7" s="310"/>
      <c r="HZ7" s="310"/>
      <c r="IA7" s="310"/>
      <c r="IB7" s="310"/>
      <c r="IC7" s="310"/>
      <c r="ID7" s="310"/>
      <c r="IE7" s="310"/>
      <c r="IF7" s="310"/>
      <c r="IG7" s="310"/>
      <c r="IH7" s="310"/>
      <c r="II7" s="310"/>
      <c r="IJ7" s="310"/>
      <c r="IK7" s="310"/>
      <c r="IL7" s="310"/>
      <c r="IM7" s="310"/>
      <c r="IN7" s="310"/>
      <c r="IO7" s="310"/>
      <c r="IP7" s="310"/>
      <c r="IQ7" s="310"/>
      <c r="IR7" s="310"/>
      <c r="IS7" s="310"/>
      <c r="IT7" s="310"/>
      <c r="IU7" s="310"/>
      <c r="IV7" s="310"/>
    </row>
    <row r="8" spans="1:256" s="71" customFormat="1" ht="26.25" customHeight="1">
      <c r="A8" s="82" t="s">
        <v>112</v>
      </c>
      <c r="B8" s="82"/>
      <c r="C8" s="82"/>
      <c r="D8" s="83" t="s">
        <v>94</v>
      </c>
      <c r="E8" s="270" t="s">
        <v>113</v>
      </c>
      <c r="F8" s="320">
        <f>F9</f>
        <v>2709.8500000000004</v>
      </c>
      <c r="G8" s="320">
        <f aca="true" t="shared" si="0" ref="G8:AA8">G9</f>
        <v>2081.52</v>
      </c>
      <c r="H8" s="320">
        <f t="shared" si="0"/>
        <v>1122.83</v>
      </c>
      <c r="I8" s="320">
        <f t="shared" si="0"/>
        <v>0</v>
      </c>
      <c r="J8" s="320">
        <f t="shared" si="0"/>
        <v>619.0899999999999</v>
      </c>
      <c r="K8" s="320"/>
      <c r="L8" s="320">
        <f t="shared" si="0"/>
        <v>0</v>
      </c>
      <c r="M8" s="320">
        <f t="shared" si="0"/>
        <v>339.59999999999997</v>
      </c>
      <c r="N8" s="320">
        <f t="shared" si="0"/>
        <v>0</v>
      </c>
      <c r="O8" s="320">
        <f t="shared" si="0"/>
        <v>420.55</v>
      </c>
      <c r="P8" s="320">
        <f t="shared" si="0"/>
        <v>263.56</v>
      </c>
      <c r="Q8" s="320">
        <f t="shared" si="0"/>
        <v>123.87</v>
      </c>
      <c r="R8" s="320">
        <f t="shared" si="0"/>
        <v>16.56</v>
      </c>
      <c r="S8" s="308"/>
      <c r="T8" s="320">
        <f>T9</f>
        <v>16.56</v>
      </c>
      <c r="U8" s="320">
        <f t="shared" si="0"/>
        <v>0</v>
      </c>
      <c r="V8" s="320">
        <f t="shared" si="0"/>
        <v>0</v>
      </c>
      <c r="W8" s="320">
        <f t="shared" si="0"/>
        <v>197.92</v>
      </c>
      <c r="X8" s="320">
        <f t="shared" si="0"/>
        <v>9.86</v>
      </c>
      <c r="Y8" s="320">
        <f t="shared" si="0"/>
        <v>9.86</v>
      </c>
      <c r="Z8" s="320">
        <f t="shared" si="0"/>
        <v>0</v>
      </c>
      <c r="AA8" s="335">
        <f t="shared" si="0"/>
        <v>0</v>
      </c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6"/>
      <c r="FJ8" s="336"/>
      <c r="FK8" s="336"/>
      <c r="FL8" s="336"/>
      <c r="FM8" s="336"/>
      <c r="FN8" s="336"/>
      <c r="FO8" s="336"/>
      <c r="FP8" s="336"/>
      <c r="FQ8" s="336"/>
      <c r="FR8" s="336"/>
      <c r="FS8" s="336"/>
      <c r="FT8" s="336"/>
      <c r="FU8" s="336"/>
      <c r="FV8" s="336"/>
      <c r="FW8" s="336"/>
      <c r="FX8" s="336"/>
      <c r="FY8" s="336"/>
      <c r="FZ8" s="336"/>
      <c r="GA8" s="336"/>
      <c r="GB8" s="336"/>
      <c r="GC8" s="336"/>
      <c r="GD8" s="336"/>
      <c r="GE8" s="336"/>
      <c r="GF8" s="336"/>
      <c r="GG8" s="336"/>
      <c r="GH8" s="336"/>
      <c r="GI8" s="336"/>
      <c r="GJ8" s="336"/>
      <c r="GK8" s="336"/>
      <c r="GL8" s="336"/>
      <c r="GM8" s="336"/>
      <c r="GN8" s="336"/>
      <c r="GO8" s="336"/>
      <c r="GP8" s="336"/>
      <c r="GQ8" s="336"/>
      <c r="GR8" s="336"/>
      <c r="GS8" s="336"/>
      <c r="GT8" s="336"/>
      <c r="GU8" s="336"/>
      <c r="GV8" s="336"/>
      <c r="GW8" s="336"/>
      <c r="GX8" s="336"/>
      <c r="GY8" s="336"/>
      <c r="GZ8" s="336"/>
      <c r="HA8" s="336"/>
      <c r="HB8" s="336"/>
      <c r="HC8" s="336"/>
      <c r="HD8" s="336"/>
      <c r="HE8" s="336"/>
      <c r="HF8" s="336"/>
      <c r="HG8" s="336"/>
      <c r="HH8" s="336"/>
      <c r="HI8" s="336"/>
      <c r="HJ8" s="336"/>
      <c r="HK8" s="336"/>
      <c r="HL8" s="336"/>
      <c r="HM8" s="336"/>
      <c r="HN8" s="336"/>
      <c r="HO8" s="336"/>
      <c r="HP8" s="336"/>
      <c r="HQ8" s="336"/>
      <c r="HR8" s="336"/>
      <c r="HS8" s="336"/>
      <c r="HT8" s="336"/>
      <c r="HU8" s="336"/>
      <c r="HV8" s="336"/>
      <c r="HW8" s="336"/>
      <c r="HX8" s="336"/>
      <c r="HY8" s="336"/>
      <c r="HZ8" s="336"/>
      <c r="IA8" s="336"/>
      <c r="IB8" s="336"/>
      <c r="IC8" s="336"/>
      <c r="ID8" s="336"/>
      <c r="IE8" s="336"/>
      <c r="IF8" s="336"/>
      <c r="IG8" s="336"/>
      <c r="IH8" s="336"/>
      <c r="II8" s="336"/>
      <c r="IJ8" s="336"/>
      <c r="IK8" s="336"/>
      <c r="IL8" s="336"/>
      <c r="IM8" s="336"/>
      <c r="IN8" s="336"/>
      <c r="IO8" s="336"/>
      <c r="IP8" s="336"/>
      <c r="IQ8" s="336"/>
      <c r="IR8" s="336"/>
      <c r="IS8" s="336"/>
      <c r="IT8" s="336"/>
      <c r="IU8" s="336"/>
      <c r="IV8" s="336"/>
    </row>
    <row r="9" spans="1:256" s="71" customFormat="1" ht="22.5" customHeight="1">
      <c r="A9" s="82" t="s">
        <v>112</v>
      </c>
      <c r="B9" s="82" t="s">
        <v>114</v>
      </c>
      <c r="C9" s="82"/>
      <c r="D9" s="83" t="s">
        <v>94</v>
      </c>
      <c r="E9" s="270" t="s">
        <v>204</v>
      </c>
      <c r="F9" s="293">
        <f>SUM(F10:F17)</f>
        <v>2709.8500000000004</v>
      </c>
      <c r="G9" s="293">
        <f>SUM(G10:G17)</f>
        <v>2081.52</v>
      </c>
      <c r="H9" s="293">
        <f>SUM(H10:H17)</f>
        <v>1122.83</v>
      </c>
      <c r="I9" s="293">
        <f aca="true" t="shared" si="1" ref="I9:AA9">SUM(I10:I16)</f>
        <v>0</v>
      </c>
      <c r="J9" s="293">
        <f>SUM(J10:J17)</f>
        <v>619.0899999999999</v>
      </c>
      <c r="K9" s="293"/>
      <c r="L9" s="293">
        <f t="shared" si="1"/>
        <v>0</v>
      </c>
      <c r="M9" s="293">
        <f>SUM(M10:M17)</f>
        <v>339.59999999999997</v>
      </c>
      <c r="N9" s="293">
        <f t="shared" si="1"/>
        <v>0</v>
      </c>
      <c r="O9" s="293">
        <f>SUM(O10:O17)</f>
        <v>420.55</v>
      </c>
      <c r="P9" s="293">
        <f>SUM(P10:P17)</f>
        <v>263.56</v>
      </c>
      <c r="Q9" s="293">
        <f>SUM(Q10:Q17)</f>
        <v>123.87</v>
      </c>
      <c r="R9" s="293">
        <f>SUM(R10:R17)</f>
        <v>16.56</v>
      </c>
      <c r="S9" s="308"/>
      <c r="T9" s="293">
        <f>SUM(T10:T17)</f>
        <v>16.56</v>
      </c>
      <c r="U9" s="293">
        <f t="shared" si="1"/>
        <v>0</v>
      </c>
      <c r="V9" s="293">
        <f t="shared" si="1"/>
        <v>0</v>
      </c>
      <c r="W9" s="293">
        <f>SUM(W10:W17)</f>
        <v>197.92</v>
      </c>
      <c r="X9" s="293">
        <f t="shared" si="1"/>
        <v>9.86</v>
      </c>
      <c r="Y9" s="293">
        <f t="shared" si="1"/>
        <v>9.86</v>
      </c>
      <c r="Z9" s="293">
        <f t="shared" si="1"/>
        <v>0</v>
      </c>
      <c r="AA9" s="292">
        <f t="shared" si="1"/>
        <v>0</v>
      </c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7"/>
      <c r="FT9" s="337"/>
      <c r="FU9" s="337"/>
      <c r="FV9" s="337"/>
      <c r="FW9" s="337"/>
      <c r="FX9" s="337"/>
      <c r="FY9" s="337"/>
      <c r="FZ9" s="337"/>
      <c r="GA9" s="337"/>
      <c r="GB9" s="337"/>
      <c r="GC9" s="337"/>
      <c r="GD9" s="337"/>
      <c r="GE9" s="337"/>
      <c r="GF9" s="337"/>
      <c r="GG9" s="337"/>
      <c r="GH9" s="337"/>
      <c r="GI9" s="337"/>
      <c r="GJ9" s="337"/>
      <c r="GK9" s="337"/>
      <c r="GL9" s="337"/>
      <c r="GM9" s="337"/>
      <c r="GN9" s="337"/>
      <c r="GO9" s="337"/>
      <c r="GP9" s="337"/>
      <c r="GQ9" s="337"/>
      <c r="GR9" s="337"/>
      <c r="GS9" s="337"/>
      <c r="GT9" s="337"/>
      <c r="GU9" s="337"/>
      <c r="GV9" s="337"/>
      <c r="GW9" s="337"/>
      <c r="GX9" s="337"/>
      <c r="GY9" s="337"/>
      <c r="GZ9" s="337"/>
      <c r="HA9" s="337"/>
      <c r="HB9" s="337"/>
      <c r="HC9" s="337"/>
      <c r="HD9" s="337"/>
      <c r="HE9" s="337"/>
      <c r="HF9" s="337"/>
      <c r="HG9" s="337"/>
      <c r="HH9" s="337"/>
      <c r="HI9" s="337"/>
      <c r="HJ9" s="337"/>
      <c r="HK9" s="337"/>
      <c r="HL9" s="337"/>
      <c r="HM9" s="337"/>
      <c r="HN9" s="337"/>
      <c r="HO9" s="337"/>
      <c r="HP9" s="337"/>
      <c r="HQ9" s="337"/>
      <c r="HR9" s="337"/>
      <c r="HS9" s="337"/>
      <c r="HT9" s="337"/>
      <c r="HU9" s="337"/>
      <c r="HV9" s="337"/>
      <c r="HW9" s="337"/>
      <c r="HX9" s="337"/>
      <c r="HY9" s="337"/>
      <c r="HZ9" s="337"/>
      <c r="IA9" s="337"/>
      <c r="IB9" s="337"/>
      <c r="IC9" s="337"/>
      <c r="ID9" s="337"/>
      <c r="IE9" s="337"/>
      <c r="IF9" s="337"/>
      <c r="IG9" s="337"/>
      <c r="IH9" s="337"/>
      <c r="II9" s="337"/>
      <c r="IJ9" s="337"/>
      <c r="IK9" s="337"/>
      <c r="IL9" s="337"/>
      <c r="IM9" s="337"/>
      <c r="IN9" s="337"/>
      <c r="IO9" s="337"/>
      <c r="IP9" s="337"/>
      <c r="IQ9" s="337"/>
      <c r="IR9" s="337"/>
      <c r="IS9" s="337"/>
      <c r="IT9" s="337"/>
      <c r="IU9" s="337"/>
      <c r="IV9" s="337"/>
    </row>
    <row r="10" spans="1:256" s="21" customFormat="1" ht="22.5" customHeight="1">
      <c r="A10" s="86" t="s">
        <v>112</v>
      </c>
      <c r="B10" s="86" t="s">
        <v>114</v>
      </c>
      <c r="C10" s="86" t="s">
        <v>114</v>
      </c>
      <c r="D10" s="42" t="s">
        <v>94</v>
      </c>
      <c r="E10" s="272" t="s">
        <v>116</v>
      </c>
      <c r="F10" s="295">
        <f>G10+O10+W10</f>
        <v>509.04</v>
      </c>
      <c r="G10" s="295">
        <f>SUM(H10:N10)</f>
        <v>391.23</v>
      </c>
      <c r="H10" s="321">
        <v>221.78</v>
      </c>
      <c r="I10" s="295"/>
      <c r="J10" s="321">
        <v>109.45</v>
      </c>
      <c r="K10" s="295"/>
      <c r="L10" s="295"/>
      <c r="M10" s="323">
        <v>60</v>
      </c>
      <c r="N10" s="295"/>
      <c r="O10" s="295">
        <v>80.11</v>
      </c>
      <c r="P10" s="321">
        <v>50.31</v>
      </c>
      <c r="Q10" s="321">
        <v>23.6</v>
      </c>
      <c r="R10" s="321">
        <v>3.1</v>
      </c>
      <c r="S10" s="309"/>
      <c r="T10" s="321">
        <v>3.1</v>
      </c>
      <c r="U10" s="295"/>
      <c r="V10" s="295"/>
      <c r="W10" s="321">
        <v>37.7</v>
      </c>
      <c r="X10" s="295"/>
      <c r="Y10" s="295"/>
      <c r="Z10" s="295"/>
      <c r="AA10" s="294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0"/>
      <c r="FL10" s="310"/>
      <c r="FM10" s="310"/>
      <c r="FN10" s="310"/>
      <c r="FO10" s="310"/>
      <c r="FP10" s="310"/>
      <c r="FQ10" s="310"/>
      <c r="FR10" s="310"/>
      <c r="FS10" s="310"/>
      <c r="FT10" s="310"/>
      <c r="FU10" s="310"/>
      <c r="FV10" s="310"/>
      <c r="FW10" s="310"/>
      <c r="FX10" s="310"/>
      <c r="FY10" s="310"/>
      <c r="FZ10" s="310"/>
      <c r="GA10" s="310"/>
      <c r="GB10" s="310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  <c r="GQ10" s="310"/>
      <c r="GR10" s="310"/>
      <c r="GS10" s="310"/>
      <c r="GT10" s="310"/>
      <c r="GU10" s="310"/>
      <c r="GV10" s="310"/>
      <c r="GW10" s="310"/>
      <c r="GX10" s="310"/>
      <c r="GY10" s="310"/>
      <c r="GZ10" s="310"/>
      <c r="HA10" s="310"/>
      <c r="HB10" s="310"/>
      <c r="HC10" s="310"/>
      <c r="HD10" s="310"/>
      <c r="HE10" s="310"/>
      <c r="HF10" s="310"/>
      <c r="HG10" s="310"/>
      <c r="HH10" s="310"/>
      <c r="HI10" s="310"/>
      <c r="HJ10" s="310"/>
      <c r="HK10" s="310"/>
      <c r="HL10" s="310"/>
      <c r="HM10" s="310"/>
      <c r="HN10" s="310"/>
      <c r="HO10" s="310"/>
      <c r="HP10" s="310"/>
      <c r="HQ10" s="310"/>
      <c r="HR10" s="310"/>
      <c r="HS10" s="310"/>
      <c r="HT10" s="310"/>
      <c r="HU10" s="310"/>
      <c r="HV10" s="310"/>
      <c r="HW10" s="310"/>
      <c r="HX10" s="310"/>
      <c r="HY10" s="310"/>
      <c r="HZ10" s="310"/>
      <c r="IA10" s="310"/>
      <c r="IB10" s="310"/>
      <c r="IC10" s="310"/>
      <c r="ID10" s="310"/>
      <c r="IE10" s="310"/>
      <c r="IF10" s="310"/>
      <c r="IG10" s="310"/>
      <c r="IH10" s="310"/>
      <c r="II10" s="310"/>
      <c r="IJ10" s="310"/>
      <c r="IK10" s="310"/>
      <c r="IL10" s="310"/>
      <c r="IM10" s="310"/>
      <c r="IN10" s="310"/>
      <c r="IO10" s="310"/>
      <c r="IP10" s="310"/>
      <c r="IQ10" s="310"/>
      <c r="IR10" s="310"/>
      <c r="IS10" s="310"/>
      <c r="IT10" s="310"/>
      <c r="IU10" s="310"/>
      <c r="IV10" s="310"/>
    </row>
    <row r="11" spans="1:256" s="21" customFormat="1" ht="22.5" customHeight="1">
      <c r="A11" s="86" t="s">
        <v>112</v>
      </c>
      <c r="B11" s="86" t="s">
        <v>114</v>
      </c>
      <c r="C11" s="86" t="s">
        <v>154</v>
      </c>
      <c r="D11" s="42" t="s">
        <v>94</v>
      </c>
      <c r="E11" s="90" t="s">
        <v>120</v>
      </c>
      <c r="F11" s="295">
        <f aca="true" t="shared" si="2" ref="F11:F17">G11+O11+W11</f>
        <v>131.29999999999998</v>
      </c>
      <c r="G11" s="295">
        <f aca="true" t="shared" si="3" ref="G11:G17">SUM(H11:N11)</f>
        <v>101.24</v>
      </c>
      <c r="H11" s="321">
        <v>55.51</v>
      </c>
      <c r="I11" s="295"/>
      <c r="J11" s="321">
        <v>28.93</v>
      </c>
      <c r="K11" s="295"/>
      <c r="L11" s="295"/>
      <c r="M11" s="323">
        <v>16.8</v>
      </c>
      <c r="N11" s="295"/>
      <c r="O11" s="295">
        <v>20.44</v>
      </c>
      <c r="P11" s="321">
        <v>12.76</v>
      </c>
      <c r="Q11" s="321">
        <v>6.1</v>
      </c>
      <c r="R11" s="321">
        <v>0.79</v>
      </c>
      <c r="S11" s="309"/>
      <c r="T11" s="321">
        <v>0.79</v>
      </c>
      <c r="U11" s="295"/>
      <c r="V11" s="295"/>
      <c r="W11" s="321">
        <v>9.62</v>
      </c>
      <c r="X11" s="295"/>
      <c r="Y11" s="295"/>
      <c r="Z11" s="295"/>
      <c r="AA11" s="294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0"/>
      <c r="FZ11" s="310"/>
      <c r="GA11" s="310"/>
      <c r="GB11" s="310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  <c r="GQ11" s="310"/>
      <c r="GR11" s="310"/>
      <c r="GS11" s="310"/>
      <c r="GT11" s="310"/>
      <c r="GU11" s="310"/>
      <c r="GV11" s="310"/>
      <c r="GW11" s="310"/>
      <c r="GX11" s="310"/>
      <c r="GY11" s="310"/>
      <c r="GZ11" s="310"/>
      <c r="HA11" s="310"/>
      <c r="HB11" s="310"/>
      <c r="HC11" s="310"/>
      <c r="HD11" s="310"/>
      <c r="HE11" s="310"/>
      <c r="HF11" s="310"/>
      <c r="HG11" s="310"/>
      <c r="HH11" s="310"/>
      <c r="HI11" s="310"/>
      <c r="HJ11" s="310"/>
      <c r="HK11" s="310"/>
      <c r="HL11" s="310"/>
      <c r="HM11" s="310"/>
      <c r="HN11" s="310"/>
      <c r="HO11" s="310"/>
      <c r="HP11" s="310"/>
      <c r="HQ11" s="310"/>
      <c r="HR11" s="310"/>
      <c r="HS11" s="310"/>
      <c r="HT11" s="310"/>
      <c r="HU11" s="310"/>
      <c r="HV11" s="310"/>
      <c r="HW11" s="310"/>
      <c r="HX11" s="310"/>
      <c r="HY11" s="310"/>
      <c r="HZ11" s="310"/>
      <c r="IA11" s="310"/>
      <c r="IB11" s="310"/>
      <c r="IC11" s="310"/>
      <c r="ID11" s="310"/>
      <c r="IE11" s="310"/>
      <c r="IF11" s="310"/>
      <c r="IG11" s="310"/>
      <c r="IH11" s="310"/>
      <c r="II11" s="310"/>
      <c r="IJ11" s="310"/>
      <c r="IK11" s="310"/>
      <c r="IL11" s="310"/>
      <c r="IM11" s="310"/>
      <c r="IN11" s="310"/>
      <c r="IO11" s="310"/>
      <c r="IP11" s="310"/>
      <c r="IQ11" s="310"/>
      <c r="IR11" s="310"/>
      <c r="IS11" s="310"/>
      <c r="IT11" s="310"/>
      <c r="IU11" s="310"/>
      <c r="IV11" s="310"/>
    </row>
    <row r="12" spans="1:256" s="21" customFormat="1" ht="22.5" customHeight="1">
      <c r="A12" s="86" t="s">
        <v>121</v>
      </c>
      <c r="B12" s="86" t="s">
        <v>122</v>
      </c>
      <c r="C12" s="86" t="s">
        <v>123</v>
      </c>
      <c r="D12" s="42" t="s">
        <v>155</v>
      </c>
      <c r="E12" s="90" t="s">
        <v>235</v>
      </c>
      <c r="F12" s="295">
        <f t="shared" si="2"/>
        <v>87.59</v>
      </c>
      <c r="G12" s="295">
        <f t="shared" si="3"/>
        <v>68.83</v>
      </c>
      <c r="H12" s="321">
        <v>6.78</v>
      </c>
      <c r="I12" s="295"/>
      <c r="J12" s="321">
        <v>50.05</v>
      </c>
      <c r="K12" s="295"/>
      <c r="L12" s="295"/>
      <c r="M12" s="323">
        <v>12</v>
      </c>
      <c r="N12" s="295"/>
      <c r="O12" s="295">
        <v>12.75</v>
      </c>
      <c r="P12" s="321">
        <v>7.97</v>
      </c>
      <c r="Q12" s="321">
        <v>3.8</v>
      </c>
      <c r="R12" s="321">
        <v>0.49</v>
      </c>
      <c r="S12" s="309"/>
      <c r="T12" s="321">
        <v>0.49</v>
      </c>
      <c r="U12" s="295"/>
      <c r="V12" s="295"/>
      <c r="W12" s="321">
        <v>6.01</v>
      </c>
      <c r="X12" s="295"/>
      <c r="Y12" s="295"/>
      <c r="Z12" s="295"/>
      <c r="AA12" s="294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0"/>
      <c r="FF12" s="310"/>
      <c r="FG12" s="310"/>
      <c r="FH12" s="310"/>
      <c r="FI12" s="310"/>
      <c r="FJ12" s="310"/>
      <c r="FK12" s="310"/>
      <c r="FL12" s="310"/>
      <c r="FM12" s="310"/>
      <c r="FN12" s="310"/>
      <c r="FO12" s="310"/>
      <c r="FP12" s="310"/>
      <c r="FQ12" s="310"/>
      <c r="FR12" s="310"/>
      <c r="FS12" s="310"/>
      <c r="FT12" s="310"/>
      <c r="FU12" s="310"/>
      <c r="FV12" s="310"/>
      <c r="FW12" s="310"/>
      <c r="FX12" s="310"/>
      <c r="FY12" s="310"/>
      <c r="FZ12" s="310"/>
      <c r="GA12" s="310"/>
      <c r="GB12" s="310"/>
      <c r="GC12" s="310"/>
      <c r="GD12" s="310"/>
      <c r="GE12" s="310"/>
      <c r="GF12" s="310"/>
      <c r="GG12" s="310"/>
      <c r="GH12" s="310"/>
      <c r="GI12" s="310"/>
      <c r="GJ12" s="310"/>
      <c r="GK12" s="310"/>
      <c r="GL12" s="310"/>
      <c r="GM12" s="310"/>
      <c r="GN12" s="310"/>
      <c r="GO12" s="310"/>
      <c r="GP12" s="310"/>
      <c r="GQ12" s="310"/>
      <c r="GR12" s="310"/>
      <c r="GS12" s="310"/>
      <c r="GT12" s="310"/>
      <c r="GU12" s="310"/>
      <c r="GV12" s="310"/>
      <c r="GW12" s="310"/>
      <c r="GX12" s="310"/>
      <c r="GY12" s="310"/>
      <c r="GZ12" s="310"/>
      <c r="HA12" s="310"/>
      <c r="HB12" s="310"/>
      <c r="HC12" s="310"/>
      <c r="HD12" s="310"/>
      <c r="HE12" s="310"/>
      <c r="HF12" s="310"/>
      <c r="HG12" s="310"/>
      <c r="HH12" s="310"/>
      <c r="HI12" s="310"/>
      <c r="HJ12" s="310"/>
      <c r="HK12" s="310"/>
      <c r="HL12" s="310"/>
      <c r="HM12" s="310"/>
      <c r="HN12" s="310"/>
      <c r="HO12" s="310"/>
      <c r="HP12" s="310"/>
      <c r="HQ12" s="310"/>
      <c r="HR12" s="310"/>
      <c r="HS12" s="310"/>
      <c r="HT12" s="310"/>
      <c r="HU12" s="310"/>
      <c r="HV12" s="310"/>
      <c r="HW12" s="310"/>
      <c r="HX12" s="310"/>
      <c r="HY12" s="310"/>
      <c r="HZ12" s="310"/>
      <c r="IA12" s="310"/>
      <c r="IB12" s="310"/>
      <c r="IC12" s="310"/>
      <c r="ID12" s="310"/>
      <c r="IE12" s="310"/>
      <c r="IF12" s="310"/>
      <c r="IG12" s="310"/>
      <c r="IH12" s="310"/>
      <c r="II12" s="310"/>
      <c r="IJ12" s="310"/>
      <c r="IK12" s="310"/>
      <c r="IL12" s="310"/>
      <c r="IM12" s="310"/>
      <c r="IN12" s="310"/>
      <c r="IO12" s="310"/>
      <c r="IP12" s="310"/>
      <c r="IQ12" s="310"/>
      <c r="IR12" s="310"/>
      <c r="IS12" s="310"/>
      <c r="IT12" s="310"/>
      <c r="IU12" s="310"/>
      <c r="IV12" s="310"/>
    </row>
    <row r="13" spans="1:256" s="21" customFormat="1" ht="22.5" customHeight="1">
      <c r="A13" s="86" t="s">
        <v>112</v>
      </c>
      <c r="B13" s="86" t="s">
        <v>114</v>
      </c>
      <c r="C13" s="86" t="s">
        <v>210</v>
      </c>
      <c r="D13" s="42" t="s">
        <v>94</v>
      </c>
      <c r="E13" s="90" t="s">
        <v>236</v>
      </c>
      <c r="F13" s="295">
        <f t="shared" si="2"/>
        <v>217.46</v>
      </c>
      <c r="G13" s="295">
        <f t="shared" si="3"/>
        <v>168.18</v>
      </c>
      <c r="H13" s="321">
        <v>88.14</v>
      </c>
      <c r="I13" s="295"/>
      <c r="J13" s="321">
        <v>50.04</v>
      </c>
      <c r="K13" s="297"/>
      <c r="L13" s="295"/>
      <c r="M13" s="323">
        <v>30</v>
      </c>
      <c r="N13" s="295"/>
      <c r="O13" s="295">
        <v>33.51</v>
      </c>
      <c r="P13" s="321">
        <v>20.8</v>
      </c>
      <c r="Q13" s="321">
        <v>9.87</v>
      </c>
      <c r="R13" s="321">
        <v>1.42</v>
      </c>
      <c r="S13" s="309"/>
      <c r="T13" s="321">
        <v>1.42</v>
      </c>
      <c r="U13" s="295"/>
      <c r="V13" s="295"/>
      <c r="W13" s="321">
        <v>15.77</v>
      </c>
      <c r="X13" s="295"/>
      <c r="Y13" s="295"/>
      <c r="Z13" s="295"/>
      <c r="AA13" s="294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0"/>
      <c r="EW13" s="310"/>
      <c r="EX13" s="310"/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0"/>
      <c r="FK13" s="310"/>
      <c r="FL13" s="310"/>
      <c r="FM13" s="310"/>
      <c r="FN13" s="310"/>
      <c r="FO13" s="310"/>
      <c r="FP13" s="310"/>
      <c r="FQ13" s="310"/>
      <c r="FR13" s="310"/>
      <c r="FS13" s="310"/>
      <c r="FT13" s="310"/>
      <c r="FU13" s="310"/>
      <c r="FV13" s="310"/>
      <c r="FW13" s="310"/>
      <c r="FX13" s="310"/>
      <c r="FY13" s="310"/>
      <c r="FZ13" s="310"/>
      <c r="GA13" s="310"/>
      <c r="GB13" s="310"/>
      <c r="GC13" s="310"/>
      <c r="GD13" s="310"/>
      <c r="GE13" s="310"/>
      <c r="GF13" s="310"/>
      <c r="GG13" s="310"/>
      <c r="GH13" s="310"/>
      <c r="GI13" s="310"/>
      <c r="GJ13" s="310"/>
      <c r="GK13" s="310"/>
      <c r="GL13" s="310"/>
      <c r="GM13" s="310"/>
      <c r="GN13" s="310"/>
      <c r="GO13" s="310"/>
      <c r="GP13" s="310"/>
      <c r="GQ13" s="310"/>
      <c r="GR13" s="310"/>
      <c r="GS13" s="310"/>
      <c r="GT13" s="310"/>
      <c r="GU13" s="310"/>
      <c r="GV13" s="310"/>
      <c r="GW13" s="310"/>
      <c r="GX13" s="310"/>
      <c r="GY13" s="310"/>
      <c r="GZ13" s="310"/>
      <c r="HA13" s="310"/>
      <c r="HB13" s="310"/>
      <c r="HC13" s="310"/>
      <c r="HD13" s="310"/>
      <c r="HE13" s="310"/>
      <c r="HF13" s="310"/>
      <c r="HG13" s="310"/>
      <c r="HH13" s="310"/>
      <c r="HI13" s="310"/>
      <c r="HJ13" s="310"/>
      <c r="HK13" s="310"/>
      <c r="HL13" s="310"/>
      <c r="HM13" s="310"/>
      <c r="HN13" s="310"/>
      <c r="HO13" s="310"/>
      <c r="HP13" s="310"/>
      <c r="HQ13" s="310"/>
      <c r="HR13" s="310"/>
      <c r="HS13" s="310"/>
      <c r="HT13" s="310"/>
      <c r="HU13" s="310"/>
      <c r="HV13" s="310"/>
      <c r="HW13" s="310"/>
      <c r="HX13" s="310"/>
      <c r="HY13" s="310"/>
      <c r="HZ13" s="310"/>
      <c r="IA13" s="310"/>
      <c r="IB13" s="310"/>
      <c r="IC13" s="310"/>
      <c r="ID13" s="310"/>
      <c r="IE13" s="310"/>
      <c r="IF13" s="310"/>
      <c r="IG13" s="310"/>
      <c r="IH13" s="310"/>
      <c r="II13" s="310"/>
      <c r="IJ13" s="310"/>
      <c r="IK13" s="310"/>
      <c r="IL13" s="310"/>
      <c r="IM13" s="310"/>
      <c r="IN13" s="310"/>
      <c r="IO13" s="310"/>
      <c r="IP13" s="310"/>
      <c r="IQ13" s="310"/>
      <c r="IR13" s="310"/>
      <c r="IS13" s="310"/>
      <c r="IT13" s="310"/>
      <c r="IU13" s="310"/>
      <c r="IV13" s="310"/>
    </row>
    <row r="14" spans="1:256" s="21" customFormat="1" ht="22.5" customHeight="1">
      <c r="A14" s="86" t="s">
        <v>112</v>
      </c>
      <c r="B14" s="86" t="s">
        <v>114</v>
      </c>
      <c r="C14" s="86" t="s">
        <v>211</v>
      </c>
      <c r="D14" s="42" t="s">
        <v>94</v>
      </c>
      <c r="E14" s="90" t="s">
        <v>237</v>
      </c>
      <c r="F14" s="295">
        <f t="shared" si="2"/>
        <v>110.47</v>
      </c>
      <c r="G14" s="295">
        <f t="shared" si="3"/>
        <v>85.25</v>
      </c>
      <c r="H14" s="321">
        <v>46.67</v>
      </c>
      <c r="I14" s="295"/>
      <c r="J14" s="321">
        <v>24.18</v>
      </c>
      <c r="K14" s="295"/>
      <c r="L14" s="295"/>
      <c r="M14" s="323">
        <v>14.4</v>
      </c>
      <c r="N14" s="295"/>
      <c r="O14" s="295">
        <v>17.15</v>
      </c>
      <c r="P14" s="321">
        <v>10.85</v>
      </c>
      <c r="Q14" s="321">
        <v>5.1</v>
      </c>
      <c r="R14" s="321">
        <v>0.6</v>
      </c>
      <c r="S14" s="309"/>
      <c r="T14" s="321">
        <v>0.6</v>
      </c>
      <c r="U14" s="295"/>
      <c r="V14" s="295"/>
      <c r="W14" s="321">
        <v>8.07</v>
      </c>
      <c r="X14" s="295"/>
      <c r="Y14" s="295"/>
      <c r="Z14" s="295"/>
      <c r="AA14" s="294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  <c r="FH14" s="310"/>
      <c r="FI14" s="310"/>
      <c r="FJ14" s="310"/>
      <c r="FK14" s="310"/>
      <c r="FL14" s="310"/>
      <c r="FM14" s="310"/>
      <c r="FN14" s="310"/>
      <c r="FO14" s="310"/>
      <c r="FP14" s="310"/>
      <c r="FQ14" s="310"/>
      <c r="FR14" s="310"/>
      <c r="FS14" s="310"/>
      <c r="FT14" s="310"/>
      <c r="FU14" s="310"/>
      <c r="FV14" s="310"/>
      <c r="FW14" s="310"/>
      <c r="FX14" s="310"/>
      <c r="FY14" s="310"/>
      <c r="FZ14" s="310"/>
      <c r="GA14" s="310"/>
      <c r="GB14" s="310"/>
      <c r="GC14" s="310"/>
      <c r="GD14" s="310"/>
      <c r="GE14" s="310"/>
      <c r="GF14" s="310"/>
      <c r="GG14" s="310"/>
      <c r="GH14" s="310"/>
      <c r="GI14" s="310"/>
      <c r="GJ14" s="310"/>
      <c r="GK14" s="310"/>
      <c r="GL14" s="310"/>
      <c r="GM14" s="310"/>
      <c r="GN14" s="310"/>
      <c r="GO14" s="310"/>
      <c r="GP14" s="310"/>
      <c r="GQ14" s="310"/>
      <c r="GR14" s="310"/>
      <c r="GS14" s="310"/>
      <c r="GT14" s="310"/>
      <c r="GU14" s="310"/>
      <c r="GV14" s="310"/>
      <c r="GW14" s="310"/>
      <c r="GX14" s="310"/>
      <c r="GY14" s="310"/>
      <c r="GZ14" s="310"/>
      <c r="HA14" s="310"/>
      <c r="HB14" s="310"/>
      <c r="HC14" s="310"/>
      <c r="HD14" s="310"/>
      <c r="HE14" s="310"/>
      <c r="HF14" s="310"/>
      <c r="HG14" s="310"/>
      <c r="HH14" s="310"/>
      <c r="HI14" s="310"/>
      <c r="HJ14" s="310"/>
      <c r="HK14" s="310"/>
      <c r="HL14" s="310"/>
      <c r="HM14" s="310"/>
      <c r="HN14" s="310"/>
      <c r="HO14" s="310"/>
      <c r="HP14" s="310"/>
      <c r="HQ14" s="310"/>
      <c r="HR14" s="310"/>
      <c r="HS14" s="310"/>
      <c r="HT14" s="310"/>
      <c r="HU14" s="310"/>
      <c r="HV14" s="310"/>
      <c r="HW14" s="310"/>
      <c r="HX14" s="310"/>
      <c r="HY14" s="310"/>
      <c r="HZ14" s="310"/>
      <c r="IA14" s="310"/>
      <c r="IB14" s="310"/>
      <c r="IC14" s="310"/>
      <c r="ID14" s="310"/>
      <c r="IE14" s="310"/>
      <c r="IF14" s="310"/>
      <c r="IG14" s="310"/>
      <c r="IH14" s="310"/>
      <c r="II14" s="310"/>
      <c r="IJ14" s="310"/>
      <c r="IK14" s="310"/>
      <c r="IL14" s="310"/>
      <c r="IM14" s="310"/>
      <c r="IN14" s="310"/>
      <c r="IO14" s="310"/>
      <c r="IP14" s="310"/>
      <c r="IQ14" s="310"/>
      <c r="IR14" s="310"/>
      <c r="IS14" s="310"/>
      <c r="IT14" s="310"/>
      <c r="IU14" s="310"/>
      <c r="IV14" s="310"/>
    </row>
    <row r="15" spans="1:256" s="21" customFormat="1" ht="22.5" customHeight="1">
      <c r="A15" s="86" t="s">
        <v>112</v>
      </c>
      <c r="B15" s="86" t="s">
        <v>114</v>
      </c>
      <c r="C15" s="86" t="s">
        <v>129</v>
      </c>
      <c r="D15" s="42" t="s">
        <v>94</v>
      </c>
      <c r="E15" s="87" t="s">
        <v>130</v>
      </c>
      <c r="F15" s="295">
        <f>G15+O15+W15+X15</f>
        <v>864.15</v>
      </c>
      <c r="G15" s="295">
        <f t="shared" si="3"/>
        <v>658.13</v>
      </c>
      <c r="H15" s="321">
        <v>367.12</v>
      </c>
      <c r="I15" s="295"/>
      <c r="J15" s="321">
        <v>184.21</v>
      </c>
      <c r="K15" s="295"/>
      <c r="L15" s="295"/>
      <c r="M15" s="323">
        <v>106.8</v>
      </c>
      <c r="N15" s="295"/>
      <c r="O15" s="295">
        <v>133.39</v>
      </c>
      <c r="P15" s="321">
        <v>83.59</v>
      </c>
      <c r="Q15" s="321">
        <v>39.2</v>
      </c>
      <c r="R15" s="321">
        <v>5.3</v>
      </c>
      <c r="S15" s="309"/>
      <c r="T15" s="321">
        <v>5.3</v>
      </c>
      <c r="U15" s="295"/>
      <c r="V15" s="295"/>
      <c r="W15" s="321">
        <v>62.77</v>
      </c>
      <c r="X15" s="295">
        <v>9.86</v>
      </c>
      <c r="Y15" s="295">
        <v>9.86</v>
      </c>
      <c r="Z15" s="295"/>
      <c r="AA15" s="294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0"/>
      <c r="FF15" s="310"/>
      <c r="FG15" s="310"/>
      <c r="FH15" s="310"/>
      <c r="FI15" s="310"/>
      <c r="FJ15" s="310"/>
      <c r="FK15" s="310"/>
      <c r="FL15" s="310"/>
      <c r="FM15" s="310"/>
      <c r="FN15" s="310"/>
      <c r="FO15" s="310"/>
      <c r="FP15" s="310"/>
      <c r="FQ15" s="310"/>
      <c r="FR15" s="310"/>
      <c r="FS15" s="310"/>
      <c r="FT15" s="310"/>
      <c r="FU15" s="310"/>
      <c r="FV15" s="310"/>
      <c r="FW15" s="310"/>
      <c r="FX15" s="310"/>
      <c r="FY15" s="310"/>
      <c r="FZ15" s="310"/>
      <c r="GA15" s="310"/>
      <c r="GB15" s="310"/>
      <c r="GC15" s="310"/>
      <c r="GD15" s="310"/>
      <c r="GE15" s="310"/>
      <c r="GF15" s="310"/>
      <c r="GG15" s="310"/>
      <c r="GH15" s="310"/>
      <c r="GI15" s="310"/>
      <c r="GJ15" s="310"/>
      <c r="GK15" s="310"/>
      <c r="GL15" s="310"/>
      <c r="GM15" s="310"/>
      <c r="GN15" s="310"/>
      <c r="GO15" s="310"/>
      <c r="GP15" s="310"/>
      <c r="GQ15" s="310"/>
      <c r="GR15" s="310"/>
      <c r="GS15" s="310"/>
      <c r="GT15" s="310"/>
      <c r="GU15" s="310"/>
      <c r="GV15" s="310"/>
      <c r="GW15" s="310"/>
      <c r="GX15" s="310"/>
      <c r="GY15" s="310"/>
      <c r="GZ15" s="310"/>
      <c r="HA15" s="310"/>
      <c r="HB15" s="310"/>
      <c r="HC15" s="310"/>
      <c r="HD15" s="310"/>
      <c r="HE15" s="310"/>
      <c r="HF15" s="310"/>
      <c r="HG15" s="310"/>
      <c r="HH15" s="310"/>
      <c r="HI15" s="310"/>
      <c r="HJ15" s="310"/>
      <c r="HK15" s="310"/>
      <c r="HL15" s="310"/>
      <c r="HM15" s="310"/>
      <c r="HN15" s="310"/>
      <c r="HO15" s="310"/>
      <c r="HP15" s="310"/>
      <c r="HQ15" s="310"/>
      <c r="HR15" s="310"/>
      <c r="HS15" s="310"/>
      <c r="HT15" s="310"/>
      <c r="HU15" s="310"/>
      <c r="HV15" s="310"/>
      <c r="HW15" s="310"/>
      <c r="HX15" s="310"/>
      <c r="HY15" s="310"/>
      <c r="HZ15" s="310"/>
      <c r="IA15" s="310"/>
      <c r="IB15" s="310"/>
      <c r="IC15" s="310"/>
      <c r="ID15" s="310"/>
      <c r="IE15" s="310"/>
      <c r="IF15" s="310"/>
      <c r="IG15" s="310"/>
      <c r="IH15" s="310"/>
      <c r="II15" s="310"/>
      <c r="IJ15" s="310"/>
      <c r="IK15" s="310"/>
      <c r="IL15" s="310"/>
      <c r="IM15" s="310"/>
      <c r="IN15" s="310"/>
      <c r="IO15" s="310"/>
      <c r="IP15" s="310"/>
      <c r="IQ15" s="310"/>
      <c r="IR15" s="310"/>
      <c r="IS15" s="310"/>
      <c r="IT15" s="310"/>
      <c r="IU15" s="310"/>
      <c r="IV15" s="310"/>
    </row>
    <row r="16" spans="1:27" s="21" customFormat="1" ht="22.5" customHeight="1">
      <c r="A16" s="86" t="s">
        <v>112</v>
      </c>
      <c r="B16" s="86" t="s">
        <v>114</v>
      </c>
      <c r="C16" s="86" t="s">
        <v>156</v>
      </c>
      <c r="D16" s="42" t="s">
        <v>94</v>
      </c>
      <c r="E16" s="90" t="s">
        <v>132</v>
      </c>
      <c r="F16" s="295">
        <f t="shared" si="2"/>
        <v>302.15</v>
      </c>
      <c r="G16" s="295">
        <f t="shared" si="3"/>
        <v>232.62</v>
      </c>
      <c r="H16" s="321">
        <v>129.87</v>
      </c>
      <c r="I16" s="295"/>
      <c r="J16" s="321">
        <v>65.55</v>
      </c>
      <c r="K16" s="295"/>
      <c r="L16" s="295"/>
      <c r="M16" s="295">
        <v>37.2</v>
      </c>
      <c r="N16" s="295"/>
      <c r="O16" s="295">
        <v>47.28</v>
      </c>
      <c r="P16" s="321">
        <v>29.68</v>
      </c>
      <c r="Q16" s="321">
        <v>13.9</v>
      </c>
      <c r="R16" s="321">
        <v>1.85</v>
      </c>
      <c r="S16" s="309"/>
      <c r="T16" s="321">
        <v>1.85</v>
      </c>
      <c r="U16" s="330"/>
      <c r="V16" s="330"/>
      <c r="W16" s="321">
        <v>22.25</v>
      </c>
      <c r="X16" s="330"/>
      <c r="Y16" s="330"/>
      <c r="Z16" s="330"/>
      <c r="AA16" s="338"/>
    </row>
    <row r="17" spans="1:27" ht="22.5" customHeight="1">
      <c r="A17" s="86" t="s">
        <v>112</v>
      </c>
      <c r="B17" s="86" t="s">
        <v>114</v>
      </c>
      <c r="C17" s="86" t="s">
        <v>133</v>
      </c>
      <c r="D17" s="42" t="s">
        <v>94</v>
      </c>
      <c r="E17" s="91" t="s">
        <v>134</v>
      </c>
      <c r="F17" s="295">
        <f t="shared" si="2"/>
        <v>487.69</v>
      </c>
      <c r="G17" s="295">
        <f t="shared" si="3"/>
        <v>376.03999999999996</v>
      </c>
      <c r="H17" s="321">
        <v>206.96</v>
      </c>
      <c r="I17" s="324"/>
      <c r="J17" s="321">
        <v>106.68</v>
      </c>
      <c r="K17" s="324"/>
      <c r="L17" s="324"/>
      <c r="M17" s="325">
        <v>62.4</v>
      </c>
      <c r="N17" s="324"/>
      <c r="O17" s="326">
        <v>75.92</v>
      </c>
      <c r="P17" s="321">
        <v>47.6</v>
      </c>
      <c r="Q17" s="321">
        <v>22.3</v>
      </c>
      <c r="R17" s="321">
        <v>3.01</v>
      </c>
      <c r="S17" s="326"/>
      <c r="T17" s="321">
        <v>3.01</v>
      </c>
      <c r="U17" s="326"/>
      <c r="V17" s="326"/>
      <c r="W17" s="321">
        <v>35.73</v>
      </c>
      <c r="X17" s="326"/>
      <c r="Y17" s="326"/>
      <c r="Z17" s="326"/>
      <c r="AA17" s="339"/>
    </row>
  </sheetData>
  <sheetProtection formatCells="0" formatColumns="0" formatRows="0"/>
  <mergeCells count="34">
    <mergeCell ref="A2:AA2"/>
    <mergeCell ref="D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3" width="5.375" style="297" customWidth="1"/>
    <col min="4" max="4" width="7.125" style="297" customWidth="1"/>
    <col min="5" max="5" width="41.375" style="297" customWidth="1"/>
    <col min="6" max="6" width="12.50390625" style="297" customWidth="1"/>
    <col min="7" max="8" width="10.375" style="297" bestFit="1" customWidth="1"/>
    <col min="9" max="16384" width="9.00390625" style="297" customWidth="1"/>
  </cols>
  <sheetData>
    <row r="1" ht="14.25" customHeight="1">
      <c r="N1" s="297" t="s">
        <v>276</v>
      </c>
    </row>
    <row r="2" spans="1:14" ht="33" customHeight="1">
      <c r="A2" s="298" t="s">
        <v>277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ht="14.25" customHeight="1">
      <c r="A3" s="297" t="s">
        <v>2</v>
      </c>
      <c r="M3" s="306" t="s">
        <v>78</v>
      </c>
      <c r="N3" s="306"/>
    </row>
    <row r="4" spans="1:14" ht="22.5" customHeight="1">
      <c r="A4" s="299" t="s">
        <v>106</v>
      </c>
      <c r="B4" s="299"/>
      <c r="C4" s="299"/>
      <c r="D4" s="88" t="s">
        <v>159</v>
      </c>
      <c r="E4" s="88" t="s">
        <v>80</v>
      </c>
      <c r="F4" s="88" t="s">
        <v>81</v>
      </c>
      <c r="G4" s="88" t="s">
        <v>161</v>
      </c>
      <c r="H4" s="88"/>
      <c r="I4" s="88"/>
      <c r="J4" s="88"/>
      <c r="K4" s="88"/>
      <c r="L4" s="88" t="s">
        <v>165</v>
      </c>
      <c r="M4" s="88"/>
      <c r="N4" s="88"/>
    </row>
    <row r="5" spans="1:14" ht="17.25" customHeight="1">
      <c r="A5" s="88" t="s">
        <v>109</v>
      </c>
      <c r="B5" s="88" t="s">
        <v>110</v>
      </c>
      <c r="C5" s="88" t="s">
        <v>111</v>
      </c>
      <c r="D5" s="88"/>
      <c r="E5" s="88"/>
      <c r="F5" s="88"/>
      <c r="G5" s="88" t="s">
        <v>207</v>
      </c>
      <c r="H5" s="88" t="s">
        <v>208</v>
      </c>
      <c r="I5" s="88" t="s">
        <v>185</v>
      </c>
      <c r="J5" s="88" t="s">
        <v>186</v>
      </c>
      <c r="K5" s="88" t="s">
        <v>187</v>
      </c>
      <c r="L5" s="88" t="s">
        <v>207</v>
      </c>
      <c r="M5" s="88" t="s">
        <v>144</v>
      </c>
      <c r="N5" s="88" t="s">
        <v>209</v>
      </c>
    </row>
    <row r="6" spans="1:14" ht="20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296" customFormat="1" ht="24" customHeight="1">
      <c r="A7" s="300" t="s">
        <v>112</v>
      </c>
      <c r="B7" s="300"/>
      <c r="C7" s="300"/>
      <c r="D7" s="301" t="s">
        <v>94</v>
      </c>
      <c r="E7" s="302" t="s">
        <v>95</v>
      </c>
      <c r="F7" s="85">
        <f aca="true" t="shared" si="0" ref="F7:K7">F8</f>
        <v>2709.8500000000004</v>
      </c>
      <c r="G7" s="85">
        <f t="shared" si="0"/>
        <v>2709.8500000000004</v>
      </c>
      <c r="H7" s="85">
        <f t="shared" si="0"/>
        <v>2081.52</v>
      </c>
      <c r="I7" s="85">
        <f t="shared" si="0"/>
        <v>420.55</v>
      </c>
      <c r="J7" s="85">
        <f t="shared" si="0"/>
        <v>197.92</v>
      </c>
      <c r="K7" s="85">
        <f t="shared" si="0"/>
        <v>9.86</v>
      </c>
      <c r="L7" s="307"/>
      <c r="M7" s="307"/>
      <c r="N7" s="307"/>
    </row>
    <row r="8" spans="1:14" s="296" customFormat="1" ht="24" customHeight="1">
      <c r="A8" s="300" t="s">
        <v>112</v>
      </c>
      <c r="B8" s="300" t="s">
        <v>114</v>
      </c>
      <c r="C8" s="300"/>
      <c r="D8" s="301" t="s">
        <v>94</v>
      </c>
      <c r="E8" s="302" t="s">
        <v>95</v>
      </c>
      <c r="F8" s="85">
        <f>SUM(F9:F16)</f>
        <v>2709.8500000000004</v>
      </c>
      <c r="G8" s="85">
        <f>SUM(G9:G16)</f>
        <v>2709.8500000000004</v>
      </c>
      <c r="H8" s="85">
        <f>SUM(H9:H16)</f>
        <v>2081.52</v>
      </c>
      <c r="I8" s="85">
        <f>SUM(I9:I16)</f>
        <v>420.55</v>
      </c>
      <c r="J8" s="85">
        <f>SUM(J9:J16)</f>
        <v>197.92</v>
      </c>
      <c r="K8" s="85">
        <f>SUM(K9:K15)</f>
        <v>9.86</v>
      </c>
      <c r="L8" s="308"/>
      <c r="M8" s="308"/>
      <c r="N8" s="308"/>
    </row>
    <row r="9" spans="1:14" ht="24" customHeight="1">
      <c r="A9" s="303" t="s">
        <v>112</v>
      </c>
      <c r="B9" s="303" t="s">
        <v>114</v>
      </c>
      <c r="C9" s="303" t="s">
        <v>114</v>
      </c>
      <c r="D9" s="304" t="s">
        <v>94</v>
      </c>
      <c r="E9" s="305" t="s">
        <v>96</v>
      </c>
      <c r="F9" s="295">
        <f>G9</f>
        <v>509.04</v>
      </c>
      <c r="G9" s="295">
        <f>SUM(H9:N9)</f>
        <v>509.04</v>
      </c>
      <c r="H9" s="295">
        <v>391.23</v>
      </c>
      <c r="I9" s="295">
        <v>80.11</v>
      </c>
      <c r="J9" s="295">
        <v>37.7</v>
      </c>
      <c r="K9" s="295"/>
      <c r="L9" s="309"/>
      <c r="M9" s="309"/>
      <c r="N9" s="309"/>
    </row>
    <row r="10" spans="1:14" ht="24" customHeight="1">
      <c r="A10" s="303" t="s">
        <v>112</v>
      </c>
      <c r="B10" s="303" t="s">
        <v>114</v>
      </c>
      <c r="C10" s="303" t="s">
        <v>154</v>
      </c>
      <c r="D10" s="304" t="s">
        <v>94</v>
      </c>
      <c r="E10" s="90" t="s">
        <v>120</v>
      </c>
      <c r="F10" s="295">
        <f aca="true" t="shared" si="1" ref="F10:F15">G10</f>
        <v>131.29999999999998</v>
      </c>
      <c r="G10" s="295">
        <f aca="true" t="shared" si="2" ref="G10:G16">SUM(H10:N10)</f>
        <v>131.29999999999998</v>
      </c>
      <c r="H10" s="295">
        <v>101.24</v>
      </c>
      <c r="I10" s="295">
        <v>20.44</v>
      </c>
      <c r="J10" s="295">
        <v>9.62</v>
      </c>
      <c r="K10" s="295"/>
      <c r="L10" s="309"/>
      <c r="M10" s="309"/>
      <c r="N10" s="309"/>
    </row>
    <row r="11" spans="1:14" ht="24" customHeight="1">
      <c r="A11" s="303" t="s">
        <v>121</v>
      </c>
      <c r="B11" s="303" t="s">
        <v>122</v>
      </c>
      <c r="C11" s="303" t="s">
        <v>123</v>
      </c>
      <c r="D11" s="304" t="s">
        <v>155</v>
      </c>
      <c r="E11" s="90" t="s">
        <v>235</v>
      </c>
      <c r="F11" s="295">
        <f t="shared" si="1"/>
        <v>87.59</v>
      </c>
      <c r="G11" s="295">
        <f t="shared" si="2"/>
        <v>87.59</v>
      </c>
      <c r="H11" s="295">
        <v>68.83</v>
      </c>
      <c r="I11" s="295">
        <v>12.75</v>
      </c>
      <c r="J11" s="295">
        <v>6.01</v>
      </c>
      <c r="K11" s="295"/>
      <c r="L11" s="309"/>
      <c r="M11" s="309"/>
      <c r="N11" s="309"/>
    </row>
    <row r="12" spans="1:14" ht="24" customHeight="1">
      <c r="A12" s="303" t="s">
        <v>112</v>
      </c>
      <c r="B12" s="303" t="s">
        <v>114</v>
      </c>
      <c r="C12" s="303" t="s">
        <v>210</v>
      </c>
      <c r="D12" s="304" t="s">
        <v>94</v>
      </c>
      <c r="E12" s="90" t="s">
        <v>236</v>
      </c>
      <c r="F12" s="295">
        <f t="shared" si="1"/>
        <v>217.46</v>
      </c>
      <c r="G12" s="295">
        <f t="shared" si="2"/>
        <v>217.46</v>
      </c>
      <c r="H12" s="295">
        <v>168.18</v>
      </c>
      <c r="I12" s="295">
        <v>33.51</v>
      </c>
      <c r="J12" s="295">
        <v>15.77</v>
      </c>
      <c r="K12" s="295"/>
      <c r="L12" s="309"/>
      <c r="M12" s="309"/>
      <c r="N12" s="309"/>
    </row>
    <row r="13" spans="1:14" ht="24" customHeight="1">
      <c r="A13" s="303" t="s">
        <v>112</v>
      </c>
      <c r="B13" s="303" t="s">
        <v>114</v>
      </c>
      <c r="C13" s="303" t="s">
        <v>211</v>
      </c>
      <c r="D13" s="304" t="s">
        <v>94</v>
      </c>
      <c r="E13" s="90" t="s">
        <v>237</v>
      </c>
      <c r="F13" s="295">
        <f t="shared" si="1"/>
        <v>110.47</v>
      </c>
      <c r="G13" s="295">
        <f t="shared" si="2"/>
        <v>110.47</v>
      </c>
      <c r="H13" s="295">
        <v>85.25</v>
      </c>
      <c r="I13" s="295">
        <v>17.15</v>
      </c>
      <c r="J13" s="295">
        <v>8.07</v>
      </c>
      <c r="K13" s="295"/>
      <c r="L13" s="309"/>
      <c r="M13" s="309"/>
      <c r="N13" s="309"/>
    </row>
    <row r="14" spans="1:14" ht="24" customHeight="1">
      <c r="A14" s="303" t="s">
        <v>112</v>
      </c>
      <c r="B14" s="303" t="s">
        <v>114</v>
      </c>
      <c r="C14" s="303" t="s">
        <v>129</v>
      </c>
      <c r="D14" s="304" t="s">
        <v>94</v>
      </c>
      <c r="E14" s="87" t="s">
        <v>130</v>
      </c>
      <c r="F14" s="295">
        <f t="shared" si="1"/>
        <v>864.15</v>
      </c>
      <c r="G14" s="295">
        <f t="shared" si="2"/>
        <v>864.15</v>
      </c>
      <c r="H14" s="295">
        <v>658.13</v>
      </c>
      <c r="I14" s="295">
        <v>133.39</v>
      </c>
      <c r="J14" s="295">
        <v>62.77</v>
      </c>
      <c r="K14" s="295">
        <v>9.86</v>
      </c>
      <c r="L14" s="309"/>
      <c r="M14" s="309"/>
      <c r="N14" s="309"/>
    </row>
    <row r="15" spans="1:14" ht="24" customHeight="1">
      <c r="A15" s="303" t="s">
        <v>112</v>
      </c>
      <c r="B15" s="303" t="s">
        <v>114</v>
      </c>
      <c r="C15" s="303" t="s">
        <v>156</v>
      </c>
      <c r="D15" s="304" t="s">
        <v>94</v>
      </c>
      <c r="E15" s="90" t="s">
        <v>132</v>
      </c>
      <c r="F15" s="295">
        <f t="shared" si="1"/>
        <v>302.15</v>
      </c>
      <c r="G15" s="295">
        <f t="shared" si="2"/>
        <v>302.15</v>
      </c>
      <c r="H15" s="295">
        <v>232.62</v>
      </c>
      <c r="I15" s="295">
        <v>47.28</v>
      </c>
      <c r="J15" s="295">
        <v>22.25</v>
      </c>
      <c r="K15" s="295"/>
      <c r="L15" s="309"/>
      <c r="M15" s="309"/>
      <c r="N15" s="309"/>
    </row>
    <row r="16" spans="1:14" ht="24" customHeight="1">
      <c r="A16" s="303" t="s">
        <v>112</v>
      </c>
      <c r="B16" s="303" t="s">
        <v>114</v>
      </c>
      <c r="C16" s="303" t="s">
        <v>133</v>
      </c>
      <c r="D16" s="304" t="s">
        <v>94</v>
      </c>
      <c r="E16" s="91" t="s">
        <v>134</v>
      </c>
      <c r="F16" s="299">
        <v>487.69</v>
      </c>
      <c r="G16" s="295">
        <f t="shared" si="2"/>
        <v>487.69000000000005</v>
      </c>
      <c r="H16" s="295">
        <v>376.04</v>
      </c>
      <c r="I16" s="299">
        <v>75.92</v>
      </c>
      <c r="J16" s="299">
        <v>35.73</v>
      </c>
      <c r="K16" s="309"/>
      <c r="L16" s="309"/>
      <c r="M16" s="309"/>
      <c r="N16" s="309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3">
      <selection activeCell="E10" sqref="E10"/>
    </sheetView>
  </sheetViews>
  <sheetFormatPr defaultColWidth="6.75390625" defaultRowHeight="22.5" customHeight="1"/>
  <cols>
    <col min="1" max="3" width="4.00390625" style="280" customWidth="1"/>
    <col min="4" max="4" width="9.625" style="280" customWidth="1"/>
    <col min="5" max="5" width="47.875" style="280" customWidth="1"/>
    <col min="6" max="6" width="8.625" style="280" customWidth="1"/>
    <col min="7" max="14" width="7.25390625" style="280" customWidth="1"/>
    <col min="15" max="15" width="7.00390625" style="280" customWidth="1"/>
    <col min="16" max="24" width="7.25390625" style="280" customWidth="1"/>
    <col min="25" max="25" width="6.875" style="280" customWidth="1"/>
    <col min="26" max="26" width="7.875" style="280" customWidth="1"/>
    <col min="27" max="16384" width="6.75390625" style="280" customWidth="1"/>
  </cols>
  <sheetData>
    <row r="1" spans="2:26" ht="22.5" customHeight="1"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X1" s="290" t="s">
        <v>278</v>
      </c>
      <c r="Y1" s="290"/>
      <c r="Z1" s="290"/>
    </row>
    <row r="2" spans="1:26" ht="22.5" customHeight="1">
      <c r="A2" s="282" t="s">
        <v>279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spans="1:26" ht="22.5" customHeight="1">
      <c r="A3" s="283" t="s">
        <v>2</v>
      </c>
      <c r="B3" s="283"/>
      <c r="C3" s="283"/>
      <c r="D3" s="283"/>
      <c r="E3" s="283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X3" s="291" t="s">
        <v>78</v>
      </c>
      <c r="Y3" s="291"/>
      <c r="Z3" s="291"/>
    </row>
    <row r="4" spans="1:26" ht="22.5" customHeight="1">
      <c r="A4" s="285" t="s">
        <v>106</v>
      </c>
      <c r="B4" s="285"/>
      <c r="C4" s="285"/>
      <c r="D4" s="286" t="s">
        <v>79</v>
      </c>
      <c r="E4" s="286" t="s">
        <v>107</v>
      </c>
      <c r="F4" s="286" t="s">
        <v>214</v>
      </c>
      <c r="G4" s="286" t="s">
        <v>215</v>
      </c>
      <c r="H4" s="286" t="s">
        <v>216</v>
      </c>
      <c r="I4" s="286" t="s">
        <v>217</v>
      </c>
      <c r="J4" s="286" t="s">
        <v>218</v>
      </c>
      <c r="K4" s="286" t="s">
        <v>219</v>
      </c>
      <c r="L4" s="286" t="s">
        <v>220</v>
      </c>
      <c r="M4" s="286" t="s">
        <v>221</v>
      </c>
      <c r="N4" s="286" t="s">
        <v>222</v>
      </c>
      <c r="O4" s="286" t="s">
        <v>223</v>
      </c>
      <c r="P4" s="286" t="s">
        <v>224</v>
      </c>
      <c r="Q4" s="286" t="s">
        <v>225</v>
      </c>
      <c r="R4" s="286" t="s">
        <v>226</v>
      </c>
      <c r="S4" s="286" t="s">
        <v>227</v>
      </c>
      <c r="T4" s="286" t="s">
        <v>228</v>
      </c>
      <c r="U4" s="286" t="s">
        <v>229</v>
      </c>
      <c r="V4" s="286" t="s">
        <v>230</v>
      </c>
      <c r="W4" s="286" t="s">
        <v>231</v>
      </c>
      <c r="X4" s="286" t="s">
        <v>232</v>
      </c>
      <c r="Y4" s="286" t="s">
        <v>233</v>
      </c>
      <c r="Z4" s="286" t="s">
        <v>234</v>
      </c>
    </row>
    <row r="5" spans="1:26" ht="22.5" customHeight="1">
      <c r="A5" s="286" t="s">
        <v>109</v>
      </c>
      <c r="B5" s="286" t="s">
        <v>110</v>
      </c>
      <c r="C5" s="286" t="s">
        <v>111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ht="22.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22.5" customHeight="1">
      <c r="A7" s="285" t="s">
        <v>93</v>
      </c>
      <c r="B7" s="285" t="s">
        <v>93</v>
      </c>
      <c r="C7" s="285" t="s">
        <v>93</v>
      </c>
      <c r="D7" s="285" t="s">
        <v>93</v>
      </c>
      <c r="E7" s="285" t="s">
        <v>93</v>
      </c>
      <c r="F7" s="285">
        <v>1</v>
      </c>
      <c r="G7" s="285">
        <v>2</v>
      </c>
      <c r="H7" s="285">
        <v>3</v>
      </c>
      <c r="I7" s="285">
        <v>4</v>
      </c>
      <c r="J7" s="285">
        <v>5</v>
      </c>
      <c r="K7" s="285">
        <v>6</v>
      </c>
      <c r="L7" s="285">
        <v>7</v>
      </c>
      <c r="M7" s="285">
        <v>8</v>
      </c>
      <c r="N7" s="285">
        <v>9</v>
      </c>
      <c r="O7" s="285">
        <v>10</v>
      </c>
      <c r="P7" s="285">
        <v>11</v>
      </c>
      <c r="Q7" s="285">
        <v>12</v>
      </c>
      <c r="R7" s="285">
        <v>13</v>
      </c>
      <c r="S7" s="285">
        <v>14</v>
      </c>
      <c r="T7" s="285">
        <v>15</v>
      </c>
      <c r="U7" s="285">
        <v>16</v>
      </c>
      <c r="V7" s="285">
        <v>17</v>
      </c>
      <c r="W7" s="285">
        <v>18</v>
      </c>
      <c r="X7" s="285">
        <v>19</v>
      </c>
      <c r="Y7" s="285">
        <v>20</v>
      </c>
      <c r="Z7" s="285">
        <v>21</v>
      </c>
    </row>
    <row r="8" spans="1:26" s="279" customFormat="1" ht="22.5" customHeight="1">
      <c r="A8" s="82" t="s">
        <v>112</v>
      </c>
      <c r="B8" s="82"/>
      <c r="C8" s="82"/>
      <c r="D8" s="83" t="s">
        <v>94</v>
      </c>
      <c r="E8" s="270" t="s">
        <v>113</v>
      </c>
      <c r="F8" s="287">
        <f aca="true" t="shared" si="0" ref="F8:V8">F9</f>
        <v>177.4</v>
      </c>
      <c r="G8" s="287">
        <f t="shared" si="0"/>
        <v>22.470000000000002</v>
      </c>
      <c r="H8" s="287">
        <f t="shared" si="0"/>
        <v>9.1</v>
      </c>
      <c r="I8" s="287">
        <f t="shared" si="0"/>
        <v>5.330000000000001</v>
      </c>
      <c r="J8" s="287">
        <f t="shared" si="0"/>
        <v>18.1</v>
      </c>
      <c r="K8" s="287">
        <f t="shared" si="0"/>
        <v>26.58</v>
      </c>
      <c r="L8" s="287">
        <f t="shared" si="0"/>
        <v>17.48</v>
      </c>
      <c r="M8" s="287">
        <f t="shared" si="0"/>
        <v>27.67</v>
      </c>
      <c r="N8" s="287">
        <f t="shared" si="0"/>
        <v>0</v>
      </c>
      <c r="O8" s="287">
        <f t="shared" si="0"/>
        <v>8.35</v>
      </c>
      <c r="P8" s="287">
        <f t="shared" si="0"/>
        <v>4.2</v>
      </c>
      <c r="Q8" s="287">
        <f t="shared" si="0"/>
        <v>10.600000000000001</v>
      </c>
      <c r="R8" s="287">
        <f t="shared" si="0"/>
        <v>12.65</v>
      </c>
      <c r="S8" s="292">
        <f t="shared" si="0"/>
        <v>0</v>
      </c>
      <c r="T8" s="292">
        <f t="shared" si="0"/>
        <v>0</v>
      </c>
      <c r="U8" s="292">
        <f t="shared" si="0"/>
        <v>0</v>
      </c>
      <c r="V8" s="293">
        <f t="shared" si="0"/>
        <v>10.07</v>
      </c>
      <c r="W8" s="293"/>
      <c r="X8" s="293"/>
      <c r="Y8" s="293">
        <f>Y9</f>
        <v>0</v>
      </c>
      <c r="Z8" s="293">
        <f>Z9</f>
        <v>4.8</v>
      </c>
    </row>
    <row r="9" spans="1:26" s="279" customFormat="1" ht="28.5" customHeight="1">
      <c r="A9" s="82" t="s">
        <v>112</v>
      </c>
      <c r="B9" s="82" t="s">
        <v>114</v>
      </c>
      <c r="C9" s="82"/>
      <c r="D9" s="83" t="s">
        <v>94</v>
      </c>
      <c r="E9" s="270" t="s">
        <v>204</v>
      </c>
      <c r="F9" s="287">
        <f>SUM(F10:F17)</f>
        <v>177.4</v>
      </c>
      <c r="G9" s="287">
        <f aca="true" t="shared" si="1" ref="G9:V9">SUM(G10:G17)</f>
        <v>22.470000000000002</v>
      </c>
      <c r="H9" s="287">
        <f t="shared" si="1"/>
        <v>9.1</v>
      </c>
      <c r="I9" s="287">
        <f t="shared" si="1"/>
        <v>5.330000000000001</v>
      </c>
      <c r="J9" s="287">
        <f t="shared" si="1"/>
        <v>18.1</v>
      </c>
      <c r="K9" s="287">
        <f t="shared" si="1"/>
        <v>26.58</v>
      </c>
      <c r="L9" s="287">
        <f t="shared" si="1"/>
        <v>17.48</v>
      </c>
      <c r="M9" s="287">
        <f t="shared" si="1"/>
        <v>27.67</v>
      </c>
      <c r="N9" s="287">
        <f t="shared" si="1"/>
        <v>0</v>
      </c>
      <c r="O9" s="287">
        <f t="shared" si="1"/>
        <v>8.35</v>
      </c>
      <c r="P9" s="287">
        <f t="shared" si="1"/>
        <v>4.2</v>
      </c>
      <c r="Q9" s="287">
        <f t="shared" si="1"/>
        <v>10.600000000000001</v>
      </c>
      <c r="R9" s="287">
        <f t="shared" si="1"/>
        <v>12.65</v>
      </c>
      <c r="S9" s="292">
        <f t="shared" si="1"/>
        <v>0</v>
      </c>
      <c r="T9" s="292">
        <f t="shared" si="1"/>
        <v>0</v>
      </c>
      <c r="U9" s="292">
        <f t="shared" si="1"/>
        <v>0</v>
      </c>
      <c r="V9" s="293">
        <f t="shared" si="1"/>
        <v>10.07</v>
      </c>
      <c r="W9" s="293"/>
      <c r="X9" s="293"/>
      <c r="Y9" s="293">
        <f>SUM(Y10:Y17)</f>
        <v>0</v>
      </c>
      <c r="Z9" s="293">
        <f>SUM(Z10:Z17)</f>
        <v>4.8</v>
      </c>
    </row>
    <row r="10" spans="1:26" ht="22.5" customHeight="1">
      <c r="A10" s="86" t="s">
        <v>112</v>
      </c>
      <c r="B10" s="86" t="s">
        <v>114</v>
      </c>
      <c r="C10" s="86" t="s">
        <v>114</v>
      </c>
      <c r="D10" s="42" t="s">
        <v>94</v>
      </c>
      <c r="E10" s="272" t="s">
        <v>116</v>
      </c>
      <c r="F10" s="288">
        <f>SUM(G10:AA10)</f>
        <v>41.56999999999999</v>
      </c>
      <c r="G10" s="288">
        <v>3.65</v>
      </c>
      <c r="H10" s="288">
        <v>1.2</v>
      </c>
      <c r="I10" s="288">
        <v>1.1</v>
      </c>
      <c r="J10" s="288">
        <v>3.2</v>
      </c>
      <c r="K10" s="288">
        <v>4.7</v>
      </c>
      <c r="L10" s="288">
        <v>3</v>
      </c>
      <c r="M10" s="288">
        <v>4.8</v>
      </c>
      <c r="N10" s="288"/>
      <c r="O10" s="288">
        <v>0.8</v>
      </c>
      <c r="P10" s="288">
        <v>4.2</v>
      </c>
      <c r="Q10" s="288">
        <v>1.8</v>
      </c>
      <c r="R10" s="288">
        <v>2.25</v>
      </c>
      <c r="T10" s="294"/>
      <c r="U10" s="294"/>
      <c r="V10" s="295">
        <v>10.07</v>
      </c>
      <c r="W10" s="295"/>
      <c r="X10" s="295"/>
      <c r="Y10" s="295"/>
      <c r="Z10" s="288">
        <v>0.8</v>
      </c>
    </row>
    <row r="11" spans="1:26" ht="22.5" customHeight="1">
      <c r="A11" s="86" t="s">
        <v>112</v>
      </c>
      <c r="B11" s="86" t="s">
        <v>114</v>
      </c>
      <c r="C11" s="86" t="s">
        <v>131</v>
      </c>
      <c r="D11" s="42" t="s">
        <v>94</v>
      </c>
      <c r="E11" s="90" t="s">
        <v>120</v>
      </c>
      <c r="F11" s="289">
        <f aca="true" t="shared" si="2" ref="F11:F17">SUM(G11:Z11)</f>
        <v>7.56</v>
      </c>
      <c r="G11" s="288">
        <v>0.8</v>
      </c>
      <c r="H11" s="288">
        <v>0.7</v>
      </c>
      <c r="I11" s="288">
        <v>0.3</v>
      </c>
      <c r="J11" s="288">
        <v>1.2</v>
      </c>
      <c r="K11" s="288">
        <v>2.08</v>
      </c>
      <c r="L11" s="288">
        <v>0.3</v>
      </c>
      <c r="M11" s="288">
        <v>0.56</v>
      </c>
      <c r="N11" s="289"/>
      <c r="O11" s="288">
        <v>0.4</v>
      </c>
      <c r="P11" s="288"/>
      <c r="Q11" s="288">
        <v>0.4</v>
      </c>
      <c r="R11" s="288">
        <v>0.6</v>
      </c>
      <c r="S11" s="294"/>
      <c r="T11" s="294"/>
      <c r="U11" s="294"/>
      <c r="V11" s="295"/>
      <c r="W11" s="295"/>
      <c r="X11" s="295"/>
      <c r="Y11" s="295"/>
      <c r="Z11" s="288">
        <v>0.22</v>
      </c>
    </row>
    <row r="12" spans="1:26" ht="22.5" customHeight="1">
      <c r="A12" s="86" t="s">
        <v>112</v>
      </c>
      <c r="B12" s="86" t="s">
        <v>114</v>
      </c>
      <c r="C12" s="86" t="s">
        <v>123</v>
      </c>
      <c r="D12" s="42" t="s">
        <v>94</v>
      </c>
      <c r="E12" s="90" t="s">
        <v>235</v>
      </c>
      <c r="F12" s="289">
        <f t="shared" si="2"/>
        <v>5.3999999999999995</v>
      </c>
      <c r="G12" s="288">
        <v>0.54</v>
      </c>
      <c r="H12" s="288">
        <v>0.6</v>
      </c>
      <c r="I12" s="288">
        <v>0.3</v>
      </c>
      <c r="J12" s="288">
        <v>0.9</v>
      </c>
      <c r="K12" s="288">
        <v>1.2</v>
      </c>
      <c r="L12" s="288">
        <v>0.3</v>
      </c>
      <c r="M12" s="288">
        <v>0.3</v>
      </c>
      <c r="N12" s="289"/>
      <c r="O12" s="288">
        <v>0.2</v>
      </c>
      <c r="P12" s="288"/>
      <c r="Q12" s="288">
        <v>0.3</v>
      </c>
      <c r="R12" s="288">
        <v>0.6</v>
      </c>
      <c r="S12" s="294"/>
      <c r="T12" s="294"/>
      <c r="U12" s="294"/>
      <c r="V12" s="295"/>
      <c r="W12" s="295"/>
      <c r="X12" s="295"/>
      <c r="Y12" s="295"/>
      <c r="Z12" s="288">
        <v>0.16</v>
      </c>
    </row>
    <row r="13" spans="1:26" ht="22.5" customHeight="1">
      <c r="A13" s="86" t="s">
        <v>112</v>
      </c>
      <c r="B13" s="86" t="s">
        <v>114</v>
      </c>
      <c r="C13" s="86" t="s">
        <v>127</v>
      </c>
      <c r="D13" s="42" t="s">
        <v>94</v>
      </c>
      <c r="E13" s="90" t="s">
        <v>236</v>
      </c>
      <c r="F13" s="289">
        <f t="shared" si="2"/>
        <v>13.5</v>
      </c>
      <c r="G13" s="288">
        <v>1.7</v>
      </c>
      <c r="H13" s="288">
        <v>1.1</v>
      </c>
      <c r="I13" s="288">
        <v>0.5</v>
      </c>
      <c r="J13" s="288">
        <v>1.2</v>
      </c>
      <c r="K13" s="288">
        <v>1.8</v>
      </c>
      <c r="L13" s="288">
        <v>1.5</v>
      </c>
      <c r="M13" s="288">
        <v>2.1</v>
      </c>
      <c r="N13" s="289"/>
      <c r="O13" s="288">
        <v>0.6</v>
      </c>
      <c r="P13" s="288"/>
      <c r="Q13" s="288">
        <v>1.4</v>
      </c>
      <c r="R13" s="288">
        <v>1.2</v>
      </c>
      <c r="S13" s="294"/>
      <c r="T13" s="294"/>
      <c r="U13" s="294"/>
      <c r="V13" s="295"/>
      <c r="W13" s="295"/>
      <c r="X13" s="295"/>
      <c r="Y13" s="295"/>
      <c r="Z13" s="288">
        <v>0.4</v>
      </c>
    </row>
    <row r="14" spans="1:26" ht="22.5" customHeight="1">
      <c r="A14" s="86" t="s">
        <v>112</v>
      </c>
      <c r="B14" s="86" t="s">
        <v>114</v>
      </c>
      <c r="C14" s="86" t="s">
        <v>119</v>
      </c>
      <c r="D14" s="42" t="s">
        <v>94</v>
      </c>
      <c r="E14" s="90" t="s">
        <v>237</v>
      </c>
      <c r="F14" s="289">
        <f t="shared" si="2"/>
        <v>6.48</v>
      </c>
      <c r="G14" s="288">
        <v>0.9</v>
      </c>
      <c r="H14" s="288">
        <v>0.3</v>
      </c>
      <c r="I14" s="288">
        <v>0.2</v>
      </c>
      <c r="J14" s="288">
        <v>0.8</v>
      </c>
      <c r="K14" s="288">
        <v>1.1</v>
      </c>
      <c r="L14" s="288">
        <v>0.78</v>
      </c>
      <c r="M14" s="288">
        <v>1.01</v>
      </c>
      <c r="N14" s="289"/>
      <c r="O14" s="288">
        <v>0.3</v>
      </c>
      <c r="P14" s="288"/>
      <c r="Q14" s="288">
        <v>0.4</v>
      </c>
      <c r="R14" s="288">
        <v>0.5</v>
      </c>
      <c r="S14" s="294"/>
      <c r="T14" s="294"/>
      <c r="U14" s="294"/>
      <c r="V14" s="295"/>
      <c r="W14" s="295"/>
      <c r="X14" s="295"/>
      <c r="Y14" s="295"/>
      <c r="Z14" s="288">
        <v>0.19</v>
      </c>
    </row>
    <row r="15" spans="1:26" ht="22.5" customHeight="1">
      <c r="A15" s="86" t="s">
        <v>112</v>
      </c>
      <c r="B15" s="86" t="s">
        <v>114</v>
      </c>
      <c r="C15" s="86" t="s">
        <v>129</v>
      </c>
      <c r="D15" s="42" t="s">
        <v>94</v>
      </c>
      <c r="E15" s="87" t="s">
        <v>130</v>
      </c>
      <c r="F15" s="289">
        <f t="shared" si="2"/>
        <v>58.06</v>
      </c>
      <c r="G15" s="288">
        <v>8.6</v>
      </c>
      <c r="H15" s="288">
        <v>3.6</v>
      </c>
      <c r="I15" s="288">
        <v>1.83</v>
      </c>
      <c r="J15" s="288">
        <v>6.1</v>
      </c>
      <c r="K15" s="288">
        <v>8.2</v>
      </c>
      <c r="L15" s="288">
        <v>6.2</v>
      </c>
      <c r="M15" s="288">
        <v>9.9</v>
      </c>
      <c r="N15" s="289"/>
      <c r="O15" s="288">
        <v>4.2</v>
      </c>
      <c r="P15" s="288"/>
      <c r="Q15" s="288">
        <v>3.6</v>
      </c>
      <c r="R15" s="288">
        <v>4.1</v>
      </c>
      <c r="S15" s="294"/>
      <c r="T15" s="294"/>
      <c r="U15" s="294"/>
      <c r="V15" s="295"/>
      <c r="W15" s="295"/>
      <c r="X15" s="295"/>
      <c r="Y15" s="295"/>
      <c r="Z15" s="288">
        <v>1.73</v>
      </c>
    </row>
    <row r="16" spans="1:26" ht="22.5" customHeight="1">
      <c r="A16" s="86" t="s">
        <v>112</v>
      </c>
      <c r="B16" s="86" t="s">
        <v>114</v>
      </c>
      <c r="C16" s="86" t="s">
        <v>125</v>
      </c>
      <c r="D16" s="42" t="s">
        <v>94</v>
      </c>
      <c r="E16" s="90" t="s">
        <v>132</v>
      </c>
      <c r="F16" s="289">
        <f t="shared" si="2"/>
        <v>16.75</v>
      </c>
      <c r="G16" s="288">
        <v>2.5</v>
      </c>
      <c r="H16" s="288">
        <v>0.6</v>
      </c>
      <c r="I16" s="288">
        <v>0.4</v>
      </c>
      <c r="J16" s="288">
        <v>1.7</v>
      </c>
      <c r="K16" s="288">
        <v>2.8</v>
      </c>
      <c r="L16" s="288">
        <v>1.9</v>
      </c>
      <c r="M16" s="288">
        <v>3.3</v>
      </c>
      <c r="N16" s="289"/>
      <c r="O16" s="288">
        <v>0.75</v>
      </c>
      <c r="P16" s="288"/>
      <c r="Q16" s="288">
        <v>0.9</v>
      </c>
      <c r="R16" s="288">
        <v>1.4</v>
      </c>
      <c r="S16" s="294"/>
      <c r="T16" s="294"/>
      <c r="U16" s="294"/>
      <c r="V16" s="295"/>
      <c r="W16" s="295"/>
      <c r="X16" s="295"/>
      <c r="Y16" s="295"/>
      <c r="Z16" s="288">
        <v>0.5</v>
      </c>
    </row>
    <row r="17" spans="1:26" ht="22.5" customHeight="1">
      <c r="A17" s="86" t="s">
        <v>112</v>
      </c>
      <c r="B17" s="86" t="s">
        <v>114</v>
      </c>
      <c r="C17" s="86" t="s">
        <v>133</v>
      </c>
      <c r="D17" s="42" t="s">
        <v>94</v>
      </c>
      <c r="E17" s="91" t="s">
        <v>134</v>
      </c>
      <c r="F17" s="289">
        <f t="shared" si="2"/>
        <v>28.080000000000002</v>
      </c>
      <c r="G17" s="288">
        <v>3.78</v>
      </c>
      <c r="H17" s="288">
        <v>1</v>
      </c>
      <c r="I17" s="288">
        <v>0.7</v>
      </c>
      <c r="J17" s="288">
        <v>3</v>
      </c>
      <c r="K17" s="288">
        <v>4.7</v>
      </c>
      <c r="L17" s="288">
        <v>3.5</v>
      </c>
      <c r="M17" s="288">
        <v>5.7</v>
      </c>
      <c r="N17" s="289"/>
      <c r="O17" s="288">
        <v>1.1</v>
      </c>
      <c r="P17" s="288"/>
      <c r="Q17" s="288">
        <v>1.8</v>
      </c>
      <c r="R17" s="288">
        <v>2</v>
      </c>
      <c r="S17" s="294"/>
      <c r="T17" s="294"/>
      <c r="U17" s="294"/>
      <c r="V17" s="295"/>
      <c r="W17" s="295"/>
      <c r="X17" s="295"/>
      <c r="Y17" s="295"/>
      <c r="Z17" s="288">
        <v>0.8</v>
      </c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D1">
      <selection activeCell="E19" sqref="E19"/>
    </sheetView>
  </sheetViews>
  <sheetFormatPr defaultColWidth="9.00390625" defaultRowHeight="14.25"/>
  <cols>
    <col min="1" max="3" width="5.75390625" style="21" customWidth="1"/>
    <col min="4" max="4" width="9.00390625" style="21" customWidth="1"/>
    <col min="5" max="5" width="29.875" style="21" customWidth="1"/>
    <col min="6" max="6" width="12.75390625" style="21" customWidth="1"/>
    <col min="7" max="7" width="10.625" style="21" customWidth="1"/>
    <col min="8" max="17" width="9.00390625" style="21" customWidth="1"/>
    <col min="18" max="18" width="11.50390625" style="21" customWidth="1"/>
    <col min="19" max="16384" width="9.00390625" style="21" customWidth="1"/>
  </cols>
  <sheetData>
    <row r="1" ht="14.25" customHeight="1">
      <c r="T1" s="21" t="s">
        <v>280</v>
      </c>
    </row>
    <row r="2" spans="1:20" ht="33.75" customHeight="1">
      <c r="A2" s="73" t="s">
        <v>281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6:20" ht="14.25" customHeight="1">
      <c r="F3" s="21" t="s">
        <v>2</v>
      </c>
      <c r="S3" s="251" t="s">
        <v>78</v>
      </c>
      <c r="T3" s="251"/>
    </row>
    <row r="4" spans="1:20" ht="22.5" customHeight="1">
      <c r="A4" s="79" t="s">
        <v>106</v>
      </c>
      <c r="B4" s="79"/>
      <c r="C4" s="79"/>
      <c r="D4" s="79" t="s">
        <v>240</v>
      </c>
      <c r="E4" s="79" t="s">
        <v>160</v>
      </c>
      <c r="F4" s="78" t="s">
        <v>214</v>
      </c>
      <c r="G4" s="79" t="s">
        <v>162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 t="s">
        <v>165</v>
      </c>
      <c r="S4" s="79"/>
      <c r="T4" s="79"/>
    </row>
    <row r="5" spans="1:20" ht="14.25" customHeight="1">
      <c r="A5" s="79"/>
      <c r="B5" s="79"/>
      <c r="C5" s="79"/>
      <c r="D5" s="79"/>
      <c r="E5" s="79"/>
      <c r="F5" s="80"/>
      <c r="G5" s="79" t="s">
        <v>90</v>
      </c>
      <c r="H5" s="79" t="s">
        <v>241</v>
      </c>
      <c r="I5" s="79" t="s">
        <v>224</v>
      </c>
      <c r="J5" s="79" t="s">
        <v>225</v>
      </c>
      <c r="K5" s="79" t="s">
        <v>242</v>
      </c>
      <c r="L5" s="79" t="s">
        <v>243</v>
      </c>
      <c r="M5" s="79" t="s">
        <v>226</v>
      </c>
      <c r="N5" s="79" t="s">
        <v>244</v>
      </c>
      <c r="O5" s="79" t="s">
        <v>229</v>
      </c>
      <c r="P5" s="79" t="s">
        <v>245</v>
      </c>
      <c r="Q5" s="79" t="s">
        <v>246</v>
      </c>
      <c r="R5" s="79" t="s">
        <v>90</v>
      </c>
      <c r="S5" s="79" t="s">
        <v>247</v>
      </c>
      <c r="T5" s="79" t="s">
        <v>209</v>
      </c>
    </row>
    <row r="6" spans="1:20" ht="42.75" customHeight="1">
      <c r="A6" s="79" t="s">
        <v>109</v>
      </c>
      <c r="B6" s="79" t="s">
        <v>110</v>
      </c>
      <c r="C6" s="79" t="s">
        <v>111</v>
      </c>
      <c r="D6" s="79"/>
      <c r="E6" s="79"/>
      <c r="F6" s="8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1" ht="21" customHeight="1">
      <c r="A7" s="82" t="s">
        <v>112</v>
      </c>
      <c r="B7" s="82"/>
      <c r="C7" s="82"/>
      <c r="D7" s="83" t="s">
        <v>94</v>
      </c>
      <c r="E7" s="270" t="s">
        <v>171</v>
      </c>
      <c r="F7" s="271">
        <f aca="true" t="shared" si="0" ref="F7:Q7">F8</f>
        <v>177.4</v>
      </c>
      <c r="G7" s="271">
        <f t="shared" si="0"/>
        <v>177.4</v>
      </c>
      <c r="H7" s="271">
        <f t="shared" si="0"/>
        <v>126.73</v>
      </c>
      <c r="I7" s="271">
        <f t="shared" si="0"/>
        <v>4.2</v>
      </c>
      <c r="J7" s="271">
        <f t="shared" si="0"/>
        <v>10.600000000000001</v>
      </c>
      <c r="K7" s="271">
        <f t="shared" si="0"/>
        <v>0</v>
      </c>
      <c r="L7" s="271">
        <f t="shared" si="0"/>
        <v>0</v>
      </c>
      <c r="M7" s="271">
        <f t="shared" si="0"/>
        <v>12.65</v>
      </c>
      <c r="N7" s="271">
        <f t="shared" si="0"/>
        <v>0</v>
      </c>
      <c r="O7" s="271">
        <f t="shared" si="0"/>
        <v>0</v>
      </c>
      <c r="P7" s="271">
        <f t="shared" si="0"/>
        <v>8.35</v>
      </c>
      <c r="Q7" s="271">
        <f t="shared" si="0"/>
        <v>14.870000000000001</v>
      </c>
      <c r="R7" s="276"/>
      <c r="S7" s="276"/>
      <c r="T7" s="276"/>
      <c r="U7" s="277"/>
    </row>
    <row r="8" spans="1:21" ht="21" customHeight="1">
      <c r="A8" s="82" t="s">
        <v>112</v>
      </c>
      <c r="B8" s="82" t="s">
        <v>114</v>
      </c>
      <c r="C8" s="82"/>
      <c r="D8" s="83" t="s">
        <v>94</v>
      </c>
      <c r="E8" s="270" t="s">
        <v>172</v>
      </c>
      <c r="F8" s="271">
        <f>SUM(F9:F16)</f>
        <v>177.4</v>
      </c>
      <c r="G8" s="271">
        <f>SUM(G9:G16)</f>
        <v>177.4</v>
      </c>
      <c r="H8" s="271">
        <f>SUM(H9:H16)</f>
        <v>126.73</v>
      </c>
      <c r="I8" s="271">
        <f>SUM(I9:I16)</f>
        <v>4.2</v>
      </c>
      <c r="J8" s="271">
        <f>SUM(J9:J16)</f>
        <v>10.600000000000001</v>
      </c>
      <c r="K8" s="271">
        <f>SUM(K9:K15)</f>
        <v>0</v>
      </c>
      <c r="L8" s="271">
        <f>SUM(L9:L15)</f>
        <v>0</v>
      </c>
      <c r="M8" s="271">
        <f>SUM(M9:M16)</f>
        <v>12.65</v>
      </c>
      <c r="N8" s="271">
        <f>SUM(N9:N15)</f>
        <v>0</v>
      </c>
      <c r="O8" s="271">
        <f>SUM(O9:O15)</f>
        <v>0</v>
      </c>
      <c r="P8" s="271">
        <f>SUM(P9:P16)</f>
        <v>8.35</v>
      </c>
      <c r="Q8" s="271">
        <f>SUM(Q9:Q16)</f>
        <v>14.870000000000001</v>
      </c>
      <c r="R8" s="278"/>
      <c r="S8" s="278"/>
      <c r="T8" s="278"/>
      <c r="U8" s="277"/>
    </row>
    <row r="9" spans="1:21" ht="21" customHeight="1">
      <c r="A9" s="86" t="s">
        <v>112</v>
      </c>
      <c r="B9" s="86" t="s">
        <v>114</v>
      </c>
      <c r="C9" s="86" t="s">
        <v>114</v>
      </c>
      <c r="D9" s="42" t="s">
        <v>94</v>
      </c>
      <c r="E9" s="272" t="s">
        <v>173</v>
      </c>
      <c r="F9" s="273">
        <f aca="true" t="shared" si="1" ref="F9:F16">G9+R9</f>
        <v>41.57</v>
      </c>
      <c r="G9" s="273">
        <f aca="true" t="shared" si="2" ref="G9:G16">SUM(H9:Q9)</f>
        <v>41.57</v>
      </c>
      <c r="H9" s="273">
        <v>21.65</v>
      </c>
      <c r="I9" s="273">
        <v>4.2</v>
      </c>
      <c r="J9" s="273">
        <v>1.8</v>
      </c>
      <c r="K9" s="273"/>
      <c r="L9" s="273"/>
      <c r="M9" s="273">
        <v>2.25</v>
      </c>
      <c r="N9" s="273"/>
      <c r="O9" s="273"/>
      <c r="P9" s="273">
        <v>0.8</v>
      </c>
      <c r="Q9" s="273">
        <v>10.87</v>
      </c>
      <c r="R9" s="278"/>
      <c r="S9" s="278"/>
      <c r="T9" s="278"/>
      <c r="U9" s="277"/>
    </row>
    <row r="10" spans="1:21" ht="21" customHeight="1">
      <c r="A10" s="86" t="s">
        <v>112</v>
      </c>
      <c r="B10" s="86" t="s">
        <v>114</v>
      </c>
      <c r="C10" s="86" t="s">
        <v>154</v>
      </c>
      <c r="D10" s="42" t="s">
        <v>94</v>
      </c>
      <c r="E10" s="272" t="s">
        <v>175</v>
      </c>
      <c r="F10" s="273">
        <f t="shared" si="1"/>
        <v>7.5600000000000005</v>
      </c>
      <c r="G10" s="273">
        <f t="shared" si="2"/>
        <v>7.5600000000000005</v>
      </c>
      <c r="H10" s="273">
        <v>5.94</v>
      </c>
      <c r="I10" s="273"/>
      <c r="J10" s="273">
        <v>0.4</v>
      </c>
      <c r="K10" s="273"/>
      <c r="L10" s="273"/>
      <c r="M10" s="273">
        <v>0.6</v>
      </c>
      <c r="N10" s="273"/>
      <c r="O10" s="273"/>
      <c r="P10" s="273">
        <v>0.4</v>
      </c>
      <c r="Q10" s="273">
        <v>0.22</v>
      </c>
      <c r="R10" s="278"/>
      <c r="S10" s="278"/>
      <c r="T10" s="278"/>
      <c r="U10" s="277"/>
    </row>
    <row r="11" spans="1:21" ht="21" customHeight="1">
      <c r="A11" s="86" t="s">
        <v>121</v>
      </c>
      <c r="B11" s="86" t="s">
        <v>122</v>
      </c>
      <c r="C11" s="86" t="s">
        <v>123</v>
      </c>
      <c r="D11" s="42" t="s">
        <v>94</v>
      </c>
      <c r="E11" s="90" t="s">
        <v>176</v>
      </c>
      <c r="F11" s="273">
        <f t="shared" si="1"/>
        <v>5.3999999999999995</v>
      </c>
      <c r="G11" s="273">
        <f t="shared" si="2"/>
        <v>5.3999999999999995</v>
      </c>
      <c r="H11" s="273">
        <v>4.14</v>
      </c>
      <c r="I11" s="273"/>
      <c r="J11" s="273">
        <v>0.3</v>
      </c>
      <c r="K11" s="273"/>
      <c r="L11" s="273"/>
      <c r="M11" s="273">
        <v>0.6</v>
      </c>
      <c r="N11" s="273"/>
      <c r="O11" s="273"/>
      <c r="P11" s="273">
        <v>0.2</v>
      </c>
      <c r="Q11" s="273">
        <v>0.16</v>
      </c>
      <c r="R11" s="278"/>
      <c r="S11" s="278"/>
      <c r="T11" s="278"/>
      <c r="U11" s="277"/>
    </row>
    <row r="12" spans="1:21" ht="21" customHeight="1">
      <c r="A12" s="86" t="s">
        <v>112</v>
      </c>
      <c r="B12" s="86" t="s">
        <v>114</v>
      </c>
      <c r="C12" s="86" t="s">
        <v>210</v>
      </c>
      <c r="D12" s="42" t="s">
        <v>94</v>
      </c>
      <c r="E12" s="90" t="s">
        <v>177</v>
      </c>
      <c r="F12" s="273">
        <f t="shared" si="1"/>
        <v>13.5</v>
      </c>
      <c r="G12" s="273">
        <f t="shared" si="2"/>
        <v>13.5</v>
      </c>
      <c r="H12" s="273">
        <v>9.9</v>
      </c>
      <c r="I12" s="273"/>
      <c r="J12" s="273">
        <v>1.4</v>
      </c>
      <c r="K12" s="273"/>
      <c r="L12" s="273"/>
      <c r="M12" s="273">
        <v>1.2</v>
      </c>
      <c r="N12" s="273"/>
      <c r="O12" s="273"/>
      <c r="P12" s="273">
        <v>0.6</v>
      </c>
      <c r="Q12" s="273">
        <v>0.4</v>
      </c>
      <c r="R12" s="278"/>
      <c r="S12" s="278"/>
      <c r="T12" s="278"/>
      <c r="U12" s="277"/>
    </row>
    <row r="13" spans="1:21" ht="21" customHeight="1">
      <c r="A13" s="86" t="s">
        <v>112</v>
      </c>
      <c r="B13" s="86" t="s">
        <v>114</v>
      </c>
      <c r="C13" s="86" t="s">
        <v>211</v>
      </c>
      <c r="D13" s="42" t="s">
        <v>94</v>
      </c>
      <c r="E13" s="90" t="s">
        <v>178</v>
      </c>
      <c r="F13" s="273">
        <f t="shared" si="1"/>
        <v>6.48</v>
      </c>
      <c r="G13" s="273">
        <f t="shared" si="2"/>
        <v>6.48</v>
      </c>
      <c r="H13" s="273">
        <v>5.09</v>
      </c>
      <c r="I13" s="273"/>
      <c r="J13" s="273">
        <v>0.4</v>
      </c>
      <c r="K13" s="273"/>
      <c r="L13" s="273"/>
      <c r="M13" s="273">
        <v>0.5</v>
      </c>
      <c r="N13" s="273"/>
      <c r="O13" s="273"/>
      <c r="P13" s="273">
        <v>0.3</v>
      </c>
      <c r="Q13" s="273">
        <v>0.19</v>
      </c>
      <c r="R13" s="278"/>
      <c r="S13" s="278"/>
      <c r="T13" s="278"/>
      <c r="U13" s="277"/>
    </row>
    <row r="14" spans="1:21" ht="21" customHeight="1">
      <c r="A14" s="86" t="s">
        <v>112</v>
      </c>
      <c r="B14" s="86" t="s">
        <v>114</v>
      </c>
      <c r="C14" s="86" t="s">
        <v>129</v>
      </c>
      <c r="D14" s="42" t="s">
        <v>94</v>
      </c>
      <c r="E14" s="87" t="s">
        <v>179</v>
      </c>
      <c r="F14" s="273">
        <f t="shared" si="1"/>
        <v>58.06</v>
      </c>
      <c r="G14" s="273">
        <f t="shared" si="2"/>
        <v>58.06</v>
      </c>
      <c r="H14" s="273">
        <v>44.43</v>
      </c>
      <c r="I14" s="273"/>
      <c r="J14" s="273">
        <v>3.6</v>
      </c>
      <c r="K14" s="273"/>
      <c r="L14" s="273"/>
      <c r="M14" s="273">
        <v>4.1</v>
      </c>
      <c r="N14" s="273"/>
      <c r="O14" s="273"/>
      <c r="P14" s="273">
        <v>4.2</v>
      </c>
      <c r="Q14" s="273">
        <v>1.73</v>
      </c>
      <c r="R14" s="278"/>
      <c r="S14" s="278"/>
      <c r="T14" s="278"/>
      <c r="U14" s="277"/>
    </row>
    <row r="15" spans="1:21" ht="21" customHeight="1">
      <c r="A15" s="86" t="s">
        <v>112</v>
      </c>
      <c r="B15" s="86" t="s">
        <v>114</v>
      </c>
      <c r="C15" s="86" t="s">
        <v>156</v>
      </c>
      <c r="D15" s="42" t="s">
        <v>94</v>
      </c>
      <c r="E15" s="90" t="s">
        <v>180</v>
      </c>
      <c r="F15" s="273">
        <f t="shared" si="1"/>
        <v>16.75</v>
      </c>
      <c r="G15" s="273">
        <f t="shared" si="2"/>
        <v>16.75</v>
      </c>
      <c r="H15" s="273">
        <v>13.2</v>
      </c>
      <c r="I15" s="273"/>
      <c r="J15" s="273">
        <v>0.9</v>
      </c>
      <c r="K15" s="273"/>
      <c r="L15" s="273"/>
      <c r="M15" s="273">
        <v>1.4</v>
      </c>
      <c r="N15" s="273"/>
      <c r="O15" s="273"/>
      <c r="P15" s="273">
        <v>0.75</v>
      </c>
      <c r="Q15" s="273">
        <v>0.5</v>
      </c>
      <c r="R15" s="278"/>
      <c r="S15" s="278"/>
      <c r="T15" s="278"/>
      <c r="U15" s="277"/>
    </row>
    <row r="16" spans="1:21" ht="22.5" customHeight="1">
      <c r="A16" s="86" t="s">
        <v>112</v>
      </c>
      <c r="B16" s="86" t="s">
        <v>114</v>
      </c>
      <c r="C16" s="86" t="s">
        <v>133</v>
      </c>
      <c r="D16" s="274">
        <v>66001</v>
      </c>
      <c r="E16" s="87" t="s">
        <v>181</v>
      </c>
      <c r="F16" s="275">
        <f t="shared" si="1"/>
        <v>28.080000000000002</v>
      </c>
      <c r="G16" s="275">
        <f t="shared" si="2"/>
        <v>28.080000000000002</v>
      </c>
      <c r="H16" s="275">
        <v>22.38</v>
      </c>
      <c r="I16" s="275"/>
      <c r="J16" s="275">
        <v>1.8</v>
      </c>
      <c r="K16" s="275"/>
      <c r="L16" s="275"/>
      <c r="M16" s="275">
        <v>2</v>
      </c>
      <c r="N16" s="275"/>
      <c r="O16" s="275"/>
      <c r="P16" s="275">
        <v>1.1</v>
      </c>
      <c r="Q16" s="275">
        <v>0.8</v>
      </c>
      <c r="R16" s="275"/>
      <c r="S16" s="278"/>
      <c r="T16" s="278"/>
      <c r="U16" s="277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H10" sqref="H10"/>
    </sheetView>
  </sheetViews>
  <sheetFormatPr defaultColWidth="6.875" defaultRowHeight="22.5" customHeight="1"/>
  <cols>
    <col min="1" max="3" width="4.00390625" style="254" customWidth="1"/>
    <col min="4" max="4" width="11.125" style="254" customWidth="1"/>
    <col min="5" max="5" width="40.50390625" style="254" bestFit="1" customWidth="1"/>
    <col min="6" max="6" width="11.375" style="254" customWidth="1"/>
    <col min="7" max="12" width="10.375" style="254" customWidth="1"/>
    <col min="13" max="246" width="6.75390625" style="254" customWidth="1"/>
    <col min="247" max="252" width="6.75390625" style="255" customWidth="1"/>
    <col min="253" max="253" width="6.875" style="256" customWidth="1"/>
    <col min="254" max="16384" width="6.875" style="256" customWidth="1"/>
  </cols>
  <sheetData>
    <row r="1" spans="12:253" ht="22.5" customHeight="1">
      <c r="L1" s="254" t="s">
        <v>282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22.5" customHeight="1">
      <c r="A2" s="257" t="s">
        <v>283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1:256" s="252" customFormat="1" ht="22.5" customHeight="1">
      <c r="A3" s="258" t="s">
        <v>2</v>
      </c>
      <c r="B3" s="259"/>
      <c r="C3" s="259"/>
      <c r="D3" s="259"/>
      <c r="E3" s="259"/>
      <c r="F3" s="259"/>
      <c r="G3" s="259"/>
      <c r="H3" s="259"/>
      <c r="I3" s="259"/>
      <c r="J3" s="265" t="s">
        <v>78</v>
      </c>
      <c r="K3" s="265"/>
      <c r="L3" s="265"/>
      <c r="M3" s="259"/>
      <c r="N3" s="259"/>
      <c r="O3" s="259"/>
      <c r="IT3" s="269"/>
      <c r="IU3" s="269"/>
      <c r="IV3" s="269"/>
    </row>
    <row r="4" spans="1:253" ht="23.25" customHeight="1">
      <c r="A4" s="260" t="s">
        <v>106</v>
      </c>
      <c r="B4" s="260"/>
      <c r="C4" s="260"/>
      <c r="D4" s="261" t="s">
        <v>159</v>
      </c>
      <c r="E4" s="261" t="s">
        <v>107</v>
      </c>
      <c r="F4" s="261" t="s">
        <v>214</v>
      </c>
      <c r="G4" s="262" t="s">
        <v>250</v>
      </c>
      <c r="H4" s="261" t="s">
        <v>251</v>
      </c>
      <c r="I4" s="261" t="s">
        <v>252</v>
      </c>
      <c r="J4" s="261" t="s">
        <v>253</v>
      </c>
      <c r="K4" s="261" t="s">
        <v>254</v>
      </c>
      <c r="L4" s="261" t="s">
        <v>234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ht="22.5" customHeight="1">
      <c r="A5" s="261" t="s">
        <v>109</v>
      </c>
      <c r="B5" s="261" t="s">
        <v>110</v>
      </c>
      <c r="C5" s="261" t="s">
        <v>111</v>
      </c>
      <c r="D5" s="261"/>
      <c r="E5" s="261"/>
      <c r="F5" s="261"/>
      <c r="G5" s="262"/>
      <c r="H5" s="261"/>
      <c r="I5" s="261"/>
      <c r="J5" s="261"/>
      <c r="K5" s="261"/>
      <c r="L5" s="26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253" ht="22.5" customHeight="1">
      <c r="A6" s="261"/>
      <c r="B6" s="261"/>
      <c r="C6" s="261"/>
      <c r="D6" s="261"/>
      <c r="E6" s="261"/>
      <c r="F6" s="261"/>
      <c r="G6" s="262"/>
      <c r="H6" s="261"/>
      <c r="I6" s="261"/>
      <c r="J6" s="261"/>
      <c r="K6" s="261"/>
      <c r="L6" s="26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ht="22.5" customHeight="1">
      <c r="A7" s="263" t="s">
        <v>93</v>
      </c>
      <c r="B7" s="263" t="s">
        <v>93</v>
      </c>
      <c r="C7" s="263" t="s">
        <v>93</v>
      </c>
      <c r="D7" s="263" t="s">
        <v>93</v>
      </c>
      <c r="E7" s="263" t="s">
        <v>93</v>
      </c>
      <c r="F7" s="263">
        <v>1</v>
      </c>
      <c r="G7" s="260">
        <v>2</v>
      </c>
      <c r="H7" s="260">
        <v>3</v>
      </c>
      <c r="I7" s="260">
        <v>4</v>
      </c>
      <c r="J7" s="263">
        <v>5</v>
      </c>
      <c r="K7" s="263"/>
      <c r="L7" s="263">
        <v>6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s="253" customFormat="1" ht="30" customHeight="1">
      <c r="A8" s="246"/>
      <c r="B8" s="246"/>
      <c r="C8" s="246"/>
      <c r="D8" s="83"/>
      <c r="E8" s="84"/>
      <c r="F8" s="247" t="s">
        <v>255</v>
      </c>
      <c r="G8" s="247"/>
      <c r="H8" s="264"/>
      <c r="I8" s="264"/>
      <c r="J8" s="264"/>
      <c r="K8" s="264"/>
      <c r="L8" s="264"/>
      <c r="M8" s="266"/>
      <c r="N8" s="267"/>
      <c r="O8" s="267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</row>
    <row r="9" spans="1:253" ht="22.5" customHeight="1">
      <c r="A9" s="21"/>
      <c r="B9" s="21"/>
      <c r="C9" s="21"/>
      <c r="D9" s="21"/>
      <c r="E9" s="249" t="s">
        <v>256</v>
      </c>
      <c r="F9" s="249"/>
      <c r="G9" s="249"/>
      <c r="H9" s="249"/>
      <c r="I9" s="249"/>
      <c r="J9" s="21"/>
      <c r="K9" s="21"/>
      <c r="L9" s="21"/>
      <c r="M9" s="268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22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68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spans="1:253" ht="22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68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</sheetData>
  <sheetProtection formatCells="0" formatColumns="0" formatRows="0"/>
  <mergeCells count="16">
    <mergeCell ref="A2:L2"/>
    <mergeCell ref="J3:L3"/>
    <mergeCell ref="A4:C4"/>
    <mergeCell ref="E9:I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B8" sqref="B8"/>
    </sheetView>
  </sheetViews>
  <sheetFormatPr defaultColWidth="6.875" defaultRowHeight="22.5" customHeight="1"/>
  <cols>
    <col min="1" max="1" width="8.375" style="567" customWidth="1"/>
    <col min="2" max="2" width="23.25390625" style="567" bestFit="1" customWidth="1"/>
    <col min="3" max="13" width="9.875" style="567" customWidth="1"/>
    <col min="14" max="255" width="6.75390625" style="567" customWidth="1"/>
    <col min="256" max="256" width="6.875" style="568" customWidth="1"/>
  </cols>
  <sheetData>
    <row r="1" spans="2:255" ht="22.5" customHeight="1">
      <c r="B1" s="569"/>
      <c r="C1" s="569"/>
      <c r="D1" s="569"/>
      <c r="E1" s="569"/>
      <c r="F1" s="569"/>
      <c r="G1" s="569"/>
      <c r="H1" s="569"/>
      <c r="I1" s="569"/>
      <c r="J1" s="569"/>
      <c r="M1" s="586" t="s">
        <v>76</v>
      </c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  <c r="FK1" s="297"/>
      <c r="FL1" s="297"/>
      <c r="FM1" s="297"/>
      <c r="FN1" s="297"/>
      <c r="FO1" s="297"/>
      <c r="FP1" s="297"/>
      <c r="FQ1" s="297"/>
      <c r="FR1" s="297"/>
      <c r="FS1" s="297"/>
      <c r="FT1" s="297"/>
      <c r="FU1" s="297"/>
      <c r="FV1" s="297"/>
      <c r="FW1" s="297"/>
      <c r="FX1" s="297"/>
      <c r="FY1" s="297"/>
      <c r="FZ1" s="297"/>
      <c r="GA1" s="297"/>
      <c r="GB1" s="297"/>
      <c r="GC1" s="297"/>
      <c r="GD1" s="297"/>
      <c r="GE1" s="297"/>
      <c r="GF1" s="297"/>
      <c r="GG1" s="297"/>
      <c r="GH1" s="297"/>
      <c r="GI1" s="297"/>
      <c r="GJ1" s="297"/>
      <c r="GK1" s="297"/>
      <c r="GL1" s="297"/>
      <c r="GM1" s="297"/>
      <c r="GN1" s="297"/>
      <c r="GO1" s="297"/>
      <c r="GP1" s="297"/>
      <c r="GQ1" s="297"/>
      <c r="GR1" s="297"/>
      <c r="GS1" s="297"/>
      <c r="GT1" s="297"/>
      <c r="GU1" s="297"/>
      <c r="GV1" s="297"/>
      <c r="GW1" s="297"/>
      <c r="GX1" s="297"/>
      <c r="GY1" s="297"/>
      <c r="GZ1" s="297"/>
      <c r="HA1" s="297"/>
      <c r="HB1" s="297"/>
      <c r="HC1" s="297"/>
      <c r="HD1" s="297"/>
      <c r="HE1" s="297"/>
      <c r="HF1" s="297"/>
      <c r="HG1" s="297"/>
      <c r="HH1" s="297"/>
      <c r="HI1" s="297"/>
      <c r="HJ1" s="297"/>
      <c r="HK1" s="297"/>
      <c r="HL1" s="297"/>
      <c r="HM1" s="297"/>
      <c r="HN1" s="297"/>
      <c r="HO1" s="297"/>
      <c r="HP1" s="297"/>
      <c r="HQ1" s="297"/>
      <c r="HR1" s="297"/>
      <c r="HS1" s="297"/>
      <c r="HT1" s="297"/>
      <c r="HU1" s="297"/>
      <c r="HV1" s="297"/>
      <c r="HW1" s="297"/>
      <c r="HX1" s="297"/>
      <c r="HY1" s="297"/>
      <c r="HZ1" s="297"/>
      <c r="IA1" s="297"/>
      <c r="IB1" s="297"/>
      <c r="IC1" s="297"/>
      <c r="ID1" s="297"/>
      <c r="IE1" s="297"/>
      <c r="IF1" s="297"/>
      <c r="IG1" s="297"/>
      <c r="IH1" s="297"/>
      <c r="II1" s="297"/>
      <c r="IJ1" s="297"/>
      <c r="IK1" s="297"/>
      <c r="IL1" s="297"/>
      <c r="IM1" s="297"/>
      <c r="IN1" s="297"/>
      <c r="IO1" s="297"/>
      <c r="IP1" s="297"/>
      <c r="IQ1" s="297"/>
      <c r="IR1" s="297"/>
      <c r="IS1" s="297"/>
      <c r="IT1" s="297"/>
      <c r="IU1" s="297"/>
    </row>
    <row r="2" spans="1:255" ht="22.5" customHeight="1">
      <c r="A2" s="570" t="s">
        <v>77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  <c r="GM2" s="297"/>
      <c r="GN2" s="297"/>
      <c r="GO2" s="297"/>
      <c r="GP2" s="297"/>
      <c r="GQ2" s="297"/>
      <c r="GR2" s="297"/>
      <c r="GS2" s="297"/>
      <c r="GT2" s="297"/>
      <c r="GU2" s="297"/>
      <c r="GV2" s="297"/>
      <c r="GW2" s="297"/>
      <c r="GX2" s="297"/>
      <c r="GY2" s="297"/>
      <c r="GZ2" s="297"/>
      <c r="HA2" s="297"/>
      <c r="HB2" s="297"/>
      <c r="HC2" s="297"/>
      <c r="HD2" s="297"/>
      <c r="HE2" s="297"/>
      <c r="HF2" s="297"/>
      <c r="HG2" s="297"/>
      <c r="HH2" s="297"/>
      <c r="HI2" s="297"/>
      <c r="HJ2" s="297"/>
      <c r="HK2" s="297"/>
      <c r="HL2" s="297"/>
      <c r="HM2" s="297"/>
      <c r="HN2" s="297"/>
      <c r="HO2" s="297"/>
      <c r="HP2" s="297"/>
      <c r="HQ2" s="297"/>
      <c r="HR2" s="297"/>
      <c r="HS2" s="297"/>
      <c r="HT2" s="297"/>
      <c r="HU2" s="297"/>
      <c r="HV2" s="297"/>
      <c r="HW2" s="297"/>
      <c r="HX2" s="297"/>
      <c r="HY2" s="297"/>
      <c r="HZ2" s="297"/>
      <c r="IA2" s="297"/>
      <c r="IB2" s="297"/>
      <c r="IC2" s="297"/>
      <c r="ID2" s="297"/>
      <c r="IE2" s="297"/>
      <c r="IF2" s="297"/>
      <c r="IG2" s="297"/>
      <c r="IH2" s="297"/>
      <c r="II2" s="297"/>
      <c r="IJ2" s="297"/>
      <c r="IK2" s="297"/>
      <c r="IL2" s="297"/>
      <c r="IM2" s="297"/>
      <c r="IN2" s="297"/>
      <c r="IO2" s="297"/>
      <c r="IP2" s="297"/>
      <c r="IQ2" s="297"/>
      <c r="IR2" s="297"/>
      <c r="IS2" s="297"/>
      <c r="IT2" s="297"/>
      <c r="IU2" s="297"/>
    </row>
    <row r="3" spans="1:255" ht="22.5" customHeight="1">
      <c r="A3" s="571" t="s">
        <v>2</v>
      </c>
      <c r="B3" s="571"/>
      <c r="C3" s="571"/>
      <c r="D3" s="572"/>
      <c r="E3" s="572"/>
      <c r="F3" s="572"/>
      <c r="G3" s="573"/>
      <c r="H3" s="573"/>
      <c r="I3" s="573"/>
      <c r="J3" s="573"/>
      <c r="L3" s="587" t="s">
        <v>78</v>
      </c>
      <c r="M3" s="58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  <c r="FK3" s="297"/>
      <c r="FL3" s="297"/>
      <c r="FM3" s="297"/>
      <c r="FN3" s="297"/>
      <c r="FO3" s="297"/>
      <c r="FP3" s="297"/>
      <c r="FQ3" s="297"/>
      <c r="FR3" s="297"/>
      <c r="FS3" s="297"/>
      <c r="FT3" s="297"/>
      <c r="FU3" s="297"/>
      <c r="FV3" s="297"/>
      <c r="FW3" s="297"/>
      <c r="FX3" s="297"/>
      <c r="FY3" s="297"/>
      <c r="FZ3" s="297"/>
      <c r="GA3" s="297"/>
      <c r="GB3" s="297"/>
      <c r="GC3" s="297"/>
      <c r="GD3" s="297"/>
      <c r="GE3" s="297"/>
      <c r="GF3" s="297"/>
      <c r="GG3" s="297"/>
      <c r="GH3" s="297"/>
      <c r="GI3" s="297"/>
      <c r="GJ3" s="297"/>
      <c r="GK3" s="297"/>
      <c r="GL3" s="297"/>
      <c r="GM3" s="297"/>
      <c r="GN3" s="297"/>
      <c r="GO3" s="297"/>
      <c r="GP3" s="297"/>
      <c r="GQ3" s="297"/>
      <c r="GR3" s="297"/>
      <c r="GS3" s="297"/>
      <c r="GT3" s="297"/>
      <c r="GU3" s="297"/>
      <c r="GV3" s="297"/>
      <c r="GW3" s="297"/>
      <c r="GX3" s="297"/>
      <c r="GY3" s="297"/>
      <c r="GZ3" s="297"/>
      <c r="HA3" s="297"/>
      <c r="HB3" s="297"/>
      <c r="HC3" s="297"/>
      <c r="HD3" s="297"/>
      <c r="HE3" s="297"/>
      <c r="HF3" s="297"/>
      <c r="HG3" s="297"/>
      <c r="HH3" s="297"/>
      <c r="HI3" s="297"/>
      <c r="HJ3" s="297"/>
      <c r="HK3" s="297"/>
      <c r="HL3" s="297"/>
      <c r="HM3" s="297"/>
      <c r="HN3" s="297"/>
      <c r="HO3" s="297"/>
      <c r="HP3" s="297"/>
      <c r="HQ3" s="297"/>
      <c r="HR3" s="297"/>
      <c r="HS3" s="297"/>
      <c r="HT3" s="297"/>
      <c r="HU3" s="297"/>
      <c r="HV3" s="297"/>
      <c r="HW3" s="297"/>
      <c r="HX3" s="297"/>
      <c r="HY3" s="297"/>
      <c r="HZ3" s="297"/>
      <c r="IA3" s="297"/>
      <c r="IB3" s="297"/>
      <c r="IC3" s="297"/>
      <c r="ID3" s="297"/>
      <c r="IE3" s="297"/>
      <c r="IF3" s="297"/>
      <c r="IG3" s="297"/>
      <c r="IH3" s="297"/>
      <c r="II3" s="297"/>
      <c r="IJ3" s="297"/>
      <c r="IK3" s="297"/>
      <c r="IL3" s="297"/>
      <c r="IM3" s="297"/>
      <c r="IN3" s="297"/>
      <c r="IO3" s="297"/>
      <c r="IP3" s="297"/>
      <c r="IQ3" s="297"/>
      <c r="IR3" s="297"/>
      <c r="IS3" s="297"/>
      <c r="IT3" s="297"/>
      <c r="IU3" s="297"/>
    </row>
    <row r="4" spans="1:255" ht="22.5" customHeight="1">
      <c r="A4" s="574" t="s">
        <v>79</v>
      </c>
      <c r="B4" s="574" t="s">
        <v>80</v>
      </c>
      <c r="C4" s="574" t="s">
        <v>81</v>
      </c>
      <c r="D4" s="575" t="s">
        <v>82</v>
      </c>
      <c r="E4" s="575"/>
      <c r="F4" s="575"/>
      <c r="G4" s="574" t="s">
        <v>83</v>
      </c>
      <c r="H4" s="574" t="s">
        <v>84</v>
      </c>
      <c r="I4" s="574" t="s">
        <v>85</v>
      </c>
      <c r="J4" s="574" t="s">
        <v>86</v>
      </c>
      <c r="K4" s="574" t="s">
        <v>87</v>
      </c>
      <c r="L4" s="588" t="s">
        <v>88</v>
      </c>
      <c r="M4" s="589" t="s">
        <v>89</v>
      </c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  <c r="GK4" s="297"/>
      <c r="GL4" s="297"/>
      <c r="GM4" s="297"/>
      <c r="GN4" s="297"/>
      <c r="GO4" s="297"/>
      <c r="GP4" s="297"/>
      <c r="GQ4" s="297"/>
      <c r="GR4" s="297"/>
      <c r="GS4" s="297"/>
      <c r="GT4" s="297"/>
      <c r="GU4" s="297"/>
      <c r="GV4" s="297"/>
      <c r="GW4" s="297"/>
      <c r="GX4" s="297"/>
      <c r="GY4" s="297"/>
      <c r="GZ4" s="297"/>
      <c r="HA4" s="297"/>
      <c r="HB4" s="297"/>
      <c r="HC4" s="297"/>
      <c r="HD4" s="297"/>
      <c r="HE4" s="297"/>
      <c r="HF4" s="297"/>
      <c r="HG4" s="297"/>
      <c r="HH4" s="297"/>
      <c r="HI4" s="297"/>
      <c r="HJ4" s="297"/>
      <c r="HK4" s="297"/>
      <c r="HL4" s="297"/>
      <c r="HM4" s="297"/>
      <c r="HN4" s="297"/>
      <c r="HO4" s="297"/>
      <c r="HP4" s="297"/>
      <c r="HQ4" s="297"/>
      <c r="HR4" s="297"/>
      <c r="HS4" s="297"/>
      <c r="HT4" s="297"/>
      <c r="HU4" s="297"/>
      <c r="HV4" s="297"/>
      <c r="HW4" s="297"/>
      <c r="HX4" s="297"/>
      <c r="HY4" s="297"/>
      <c r="HZ4" s="297"/>
      <c r="IA4" s="297"/>
      <c r="IB4" s="297"/>
      <c r="IC4" s="297"/>
      <c r="ID4" s="297"/>
      <c r="IE4" s="297"/>
      <c r="IF4" s="297"/>
      <c r="IG4" s="297"/>
      <c r="IH4" s="297"/>
      <c r="II4" s="297"/>
      <c r="IJ4" s="297"/>
      <c r="IK4" s="297"/>
      <c r="IL4" s="297"/>
      <c r="IM4" s="297"/>
      <c r="IN4" s="297"/>
      <c r="IO4" s="297"/>
      <c r="IP4" s="297"/>
      <c r="IQ4" s="297"/>
      <c r="IR4" s="297"/>
      <c r="IS4" s="297"/>
      <c r="IT4" s="297"/>
      <c r="IU4" s="297"/>
    </row>
    <row r="5" spans="1:255" ht="36" customHeight="1">
      <c r="A5" s="574"/>
      <c r="B5" s="574"/>
      <c r="C5" s="574"/>
      <c r="D5" s="574" t="s">
        <v>90</v>
      </c>
      <c r="E5" s="574" t="s">
        <v>91</v>
      </c>
      <c r="F5" s="574" t="s">
        <v>92</v>
      </c>
      <c r="G5" s="574"/>
      <c r="H5" s="574"/>
      <c r="I5" s="574"/>
      <c r="J5" s="574"/>
      <c r="K5" s="574"/>
      <c r="L5" s="574"/>
      <c r="M5" s="590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  <c r="FL5" s="297"/>
      <c r="FM5" s="297"/>
      <c r="FN5" s="297"/>
      <c r="FO5" s="297"/>
      <c r="FP5" s="297"/>
      <c r="FQ5" s="297"/>
      <c r="FR5" s="297"/>
      <c r="FS5" s="297"/>
      <c r="FT5" s="297"/>
      <c r="FU5" s="297"/>
      <c r="FV5" s="297"/>
      <c r="FW5" s="297"/>
      <c r="FX5" s="297"/>
      <c r="FY5" s="297"/>
      <c r="FZ5" s="297"/>
      <c r="GA5" s="297"/>
      <c r="GB5" s="297"/>
      <c r="GC5" s="297"/>
      <c r="GD5" s="297"/>
      <c r="GE5" s="297"/>
      <c r="GF5" s="297"/>
      <c r="GG5" s="297"/>
      <c r="GH5" s="297"/>
      <c r="GI5" s="297"/>
      <c r="GJ5" s="297"/>
      <c r="GK5" s="297"/>
      <c r="GL5" s="297"/>
      <c r="GM5" s="297"/>
      <c r="GN5" s="297"/>
      <c r="GO5" s="297"/>
      <c r="GP5" s="297"/>
      <c r="GQ5" s="297"/>
      <c r="GR5" s="297"/>
      <c r="GS5" s="297"/>
      <c r="GT5" s="297"/>
      <c r="GU5" s="297"/>
      <c r="GV5" s="297"/>
      <c r="GW5" s="297"/>
      <c r="GX5" s="297"/>
      <c r="GY5" s="297"/>
      <c r="GZ5" s="297"/>
      <c r="HA5" s="297"/>
      <c r="HB5" s="297"/>
      <c r="HC5" s="297"/>
      <c r="HD5" s="297"/>
      <c r="HE5" s="297"/>
      <c r="HF5" s="297"/>
      <c r="HG5" s="297"/>
      <c r="HH5" s="297"/>
      <c r="HI5" s="297"/>
      <c r="HJ5" s="297"/>
      <c r="HK5" s="297"/>
      <c r="HL5" s="297"/>
      <c r="HM5" s="297"/>
      <c r="HN5" s="297"/>
      <c r="HO5" s="297"/>
      <c r="HP5" s="297"/>
      <c r="HQ5" s="297"/>
      <c r="HR5" s="297"/>
      <c r="HS5" s="297"/>
      <c r="HT5" s="297"/>
      <c r="HU5" s="297"/>
      <c r="HV5" s="297"/>
      <c r="HW5" s="297"/>
      <c r="HX5" s="297"/>
      <c r="HY5" s="297"/>
      <c r="HZ5" s="297"/>
      <c r="IA5" s="297"/>
      <c r="IB5" s="297"/>
      <c r="IC5" s="297"/>
      <c r="ID5" s="297"/>
      <c r="IE5" s="297"/>
      <c r="IF5" s="297"/>
      <c r="IG5" s="297"/>
      <c r="IH5" s="297"/>
      <c r="II5" s="297"/>
      <c r="IJ5" s="297"/>
      <c r="IK5" s="297"/>
      <c r="IL5" s="297"/>
      <c r="IM5" s="297"/>
      <c r="IN5" s="297"/>
      <c r="IO5" s="297"/>
      <c r="IP5" s="297"/>
      <c r="IQ5" s="297"/>
      <c r="IR5" s="297"/>
      <c r="IS5" s="297"/>
      <c r="IT5" s="297"/>
      <c r="IU5" s="297"/>
    </row>
    <row r="6" spans="1:255" ht="22.5" customHeight="1">
      <c r="A6" s="574" t="s">
        <v>93</v>
      </c>
      <c r="B6" s="574" t="s">
        <v>93</v>
      </c>
      <c r="C6" s="574">
        <v>1</v>
      </c>
      <c r="D6" s="574">
        <v>2</v>
      </c>
      <c r="E6" s="574">
        <v>3</v>
      </c>
      <c r="F6" s="574">
        <v>4</v>
      </c>
      <c r="G6" s="576">
        <v>5</v>
      </c>
      <c r="H6" s="576">
        <v>6</v>
      </c>
      <c r="I6" s="576">
        <v>7</v>
      </c>
      <c r="J6" s="576">
        <v>8</v>
      </c>
      <c r="K6" s="576">
        <v>9</v>
      </c>
      <c r="L6" s="576">
        <v>10</v>
      </c>
      <c r="M6" s="591">
        <v>11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297"/>
      <c r="DS6" s="297"/>
      <c r="DT6" s="297"/>
      <c r="DU6" s="297"/>
      <c r="DV6" s="297"/>
      <c r="DW6" s="297"/>
      <c r="DX6" s="297"/>
      <c r="DY6" s="297"/>
      <c r="DZ6" s="297"/>
      <c r="EA6" s="297"/>
      <c r="EB6" s="297"/>
      <c r="EC6" s="297"/>
      <c r="ED6" s="297"/>
      <c r="EE6" s="297"/>
      <c r="EF6" s="297"/>
      <c r="EG6" s="297"/>
      <c r="EH6" s="297"/>
      <c r="EI6" s="297"/>
      <c r="EJ6" s="297"/>
      <c r="EK6" s="297"/>
      <c r="EL6" s="297"/>
      <c r="EM6" s="297"/>
      <c r="EN6" s="297"/>
      <c r="EO6" s="297"/>
      <c r="EP6" s="297"/>
      <c r="EQ6" s="297"/>
      <c r="ER6" s="297"/>
      <c r="ES6" s="297"/>
      <c r="ET6" s="297"/>
      <c r="EU6" s="297"/>
      <c r="EV6" s="297"/>
      <c r="EW6" s="297"/>
      <c r="EX6" s="297"/>
      <c r="EY6" s="297"/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7"/>
      <c r="FL6" s="297"/>
      <c r="FM6" s="297"/>
      <c r="FN6" s="297"/>
      <c r="FO6" s="297"/>
      <c r="FP6" s="297"/>
      <c r="FQ6" s="297"/>
      <c r="FR6" s="297"/>
      <c r="FS6" s="297"/>
      <c r="FT6" s="297"/>
      <c r="FU6" s="297"/>
      <c r="FV6" s="297"/>
      <c r="FW6" s="297"/>
      <c r="FX6" s="297"/>
      <c r="FY6" s="297"/>
      <c r="FZ6" s="297"/>
      <c r="GA6" s="297"/>
      <c r="GB6" s="297"/>
      <c r="GC6" s="297"/>
      <c r="GD6" s="297"/>
      <c r="GE6" s="297"/>
      <c r="GF6" s="297"/>
      <c r="GG6" s="297"/>
      <c r="GH6" s="297"/>
      <c r="GI6" s="297"/>
      <c r="GJ6" s="297"/>
      <c r="GK6" s="297"/>
      <c r="GL6" s="297"/>
      <c r="GM6" s="297"/>
      <c r="GN6" s="297"/>
      <c r="GO6" s="297"/>
      <c r="GP6" s="297"/>
      <c r="GQ6" s="297"/>
      <c r="GR6" s="297"/>
      <c r="GS6" s="297"/>
      <c r="GT6" s="297"/>
      <c r="GU6" s="297"/>
      <c r="GV6" s="297"/>
      <c r="GW6" s="297"/>
      <c r="GX6" s="297"/>
      <c r="GY6" s="297"/>
      <c r="GZ6" s="297"/>
      <c r="HA6" s="297"/>
      <c r="HB6" s="297"/>
      <c r="HC6" s="297"/>
      <c r="HD6" s="297"/>
      <c r="HE6" s="297"/>
      <c r="HF6" s="297"/>
      <c r="HG6" s="297"/>
      <c r="HH6" s="297"/>
      <c r="HI6" s="297"/>
      <c r="HJ6" s="297"/>
      <c r="HK6" s="297"/>
      <c r="HL6" s="297"/>
      <c r="HM6" s="297"/>
      <c r="HN6" s="297"/>
      <c r="HO6" s="297"/>
      <c r="HP6" s="297"/>
      <c r="HQ6" s="297"/>
      <c r="HR6" s="297"/>
      <c r="HS6" s="297"/>
      <c r="HT6" s="297"/>
      <c r="HU6" s="297"/>
      <c r="HV6" s="297"/>
      <c r="HW6" s="297"/>
      <c r="HX6" s="297"/>
      <c r="HY6" s="297"/>
      <c r="HZ6" s="297"/>
      <c r="IA6" s="297"/>
      <c r="IB6" s="297"/>
      <c r="IC6" s="297"/>
      <c r="ID6" s="297"/>
      <c r="IE6" s="297"/>
      <c r="IF6" s="297"/>
      <c r="IG6" s="297"/>
      <c r="IH6" s="297"/>
      <c r="II6" s="297"/>
      <c r="IJ6" s="297"/>
      <c r="IK6" s="297"/>
      <c r="IL6" s="297"/>
      <c r="IM6" s="297"/>
      <c r="IN6" s="297"/>
      <c r="IO6" s="297"/>
      <c r="IP6" s="297"/>
      <c r="IQ6" s="297"/>
      <c r="IR6" s="297"/>
      <c r="IS6" s="297"/>
      <c r="IT6" s="297"/>
      <c r="IU6" s="297"/>
    </row>
    <row r="7" spans="1:256" s="296" customFormat="1" ht="22.5" customHeight="1">
      <c r="A7" s="577" t="s">
        <v>94</v>
      </c>
      <c r="B7" s="578" t="s">
        <v>95</v>
      </c>
      <c r="C7" s="579">
        <f>SUM(C8:C15)</f>
        <v>3595.6500000000005</v>
      </c>
      <c r="D7" s="579">
        <f>SUM(D8:D15)</f>
        <v>3595.6500000000005</v>
      </c>
      <c r="E7" s="579">
        <f>SUM(E8:E15)</f>
        <v>3135.65</v>
      </c>
      <c r="F7" s="579">
        <f>SUM(F8:F15)</f>
        <v>460</v>
      </c>
      <c r="G7" s="579"/>
      <c r="H7" s="579"/>
      <c r="I7" s="579"/>
      <c r="J7" s="579"/>
      <c r="K7" s="579"/>
      <c r="L7" s="579"/>
      <c r="M7" s="579"/>
      <c r="IV7" s="592"/>
    </row>
    <row r="8" spans="1:255" ht="22.5" customHeight="1">
      <c r="A8" s="580" t="s">
        <v>94</v>
      </c>
      <c r="B8" s="580" t="s">
        <v>96</v>
      </c>
      <c r="C8" s="581">
        <f>D8</f>
        <v>595.01</v>
      </c>
      <c r="D8" s="581">
        <f>SUM(E8:F8)</f>
        <v>595.01</v>
      </c>
      <c r="E8" s="581">
        <v>595.01</v>
      </c>
      <c r="F8" s="581"/>
      <c r="G8" s="581"/>
      <c r="H8" s="581"/>
      <c r="I8" s="581"/>
      <c r="J8" s="581"/>
      <c r="K8" s="581"/>
      <c r="L8" s="581"/>
      <c r="M8" s="581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297"/>
      <c r="GW8" s="297"/>
      <c r="GX8" s="297"/>
      <c r="GY8" s="297"/>
      <c r="GZ8" s="297"/>
      <c r="HA8" s="297"/>
      <c r="HB8" s="297"/>
      <c r="HC8" s="297"/>
      <c r="HD8" s="297"/>
      <c r="HE8" s="297"/>
      <c r="HF8" s="297"/>
      <c r="HG8" s="297"/>
      <c r="HH8" s="297"/>
      <c r="HI8" s="297"/>
      <c r="HJ8" s="297"/>
      <c r="HK8" s="297"/>
      <c r="HL8" s="297"/>
      <c r="HM8" s="297"/>
      <c r="HN8" s="297"/>
      <c r="HO8" s="297"/>
      <c r="HP8" s="297"/>
      <c r="HQ8" s="297"/>
      <c r="HR8" s="297"/>
      <c r="HS8" s="297"/>
      <c r="HT8" s="297"/>
      <c r="HU8" s="297"/>
      <c r="HV8" s="297"/>
      <c r="HW8" s="297"/>
      <c r="HX8" s="297"/>
      <c r="HY8" s="297"/>
      <c r="HZ8" s="297"/>
      <c r="IA8" s="297"/>
      <c r="IB8" s="297"/>
      <c r="IC8" s="297"/>
      <c r="ID8" s="297"/>
      <c r="IE8" s="297"/>
      <c r="IF8" s="297"/>
      <c r="IG8" s="297"/>
      <c r="IH8" s="297"/>
      <c r="II8" s="297"/>
      <c r="IJ8" s="297"/>
      <c r="IK8" s="297"/>
      <c r="IL8" s="297"/>
      <c r="IM8" s="297"/>
      <c r="IN8" s="297"/>
      <c r="IO8" s="297"/>
      <c r="IP8" s="297"/>
      <c r="IQ8" s="297"/>
      <c r="IR8" s="297"/>
      <c r="IS8" s="297"/>
      <c r="IT8" s="297"/>
      <c r="IU8" s="297"/>
    </row>
    <row r="9" spans="1:255" ht="22.5" customHeight="1">
      <c r="A9" s="580" t="s">
        <v>94</v>
      </c>
      <c r="B9" s="582" t="s">
        <v>97</v>
      </c>
      <c r="C9" s="581">
        <f aca="true" t="shared" si="0" ref="C9:C15">D9</f>
        <v>236.86</v>
      </c>
      <c r="D9" s="581">
        <f aca="true" t="shared" si="1" ref="D9:D15">SUM(E9:F9)</f>
        <v>236.86</v>
      </c>
      <c r="E9" s="581">
        <v>166.86</v>
      </c>
      <c r="F9" s="581">
        <v>70</v>
      </c>
      <c r="G9" s="581"/>
      <c r="H9" s="581"/>
      <c r="I9" s="581"/>
      <c r="J9" s="581"/>
      <c r="K9" s="581"/>
      <c r="L9" s="581"/>
      <c r="M9" s="581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  <c r="IR9" s="297"/>
      <c r="IS9" s="297"/>
      <c r="IT9" s="297"/>
      <c r="IU9" s="297"/>
    </row>
    <row r="10" spans="1:255" ht="22.5" customHeight="1">
      <c r="A10" s="580" t="s">
        <v>94</v>
      </c>
      <c r="B10" s="582" t="s">
        <v>98</v>
      </c>
      <c r="C10" s="581">
        <f t="shared" si="0"/>
        <v>292.99</v>
      </c>
      <c r="D10" s="581">
        <f>E10+F10</f>
        <v>292.99</v>
      </c>
      <c r="E10" s="581">
        <v>112.99</v>
      </c>
      <c r="F10" s="581">
        <v>180</v>
      </c>
      <c r="G10" s="581"/>
      <c r="H10" s="581"/>
      <c r="I10" s="581"/>
      <c r="J10" s="581"/>
      <c r="K10" s="581"/>
      <c r="L10" s="581"/>
      <c r="M10" s="581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297"/>
      <c r="HA10" s="297"/>
      <c r="HB10" s="297"/>
      <c r="HC10" s="297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297"/>
      <c r="HP10" s="297"/>
      <c r="HQ10" s="297"/>
      <c r="HR10" s="297"/>
      <c r="HS10" s="297"/>
      <c r="HT10" s="297"/>
      <c r="HU10" s="297"/>
      <c r="HV10" s="297"/>
      <c r="HW10" s="297"/>
      <c r="HX10" s="297"/>
      <c r="HY10" s="297"/>
      <c r="HZ10" s="297"/>
      <c r="IA10" s="297"/>
      <c r="IB10" s="297"/>
      <c r="IC10" s="297"/>
      <c r="ID10" s="297"/>
      <c r="IE10" s="297"/>
      <c r="IF10" s="297"/>
      <c r="IG10" s="297"/>
      <c r="IH10" s="297"/>
      <c r="II10" s="297"/>
      <c r="IJ10" s="297"/>
      <c r="IK10" s="297"/>
      <c r="IL10" s="297"/>
      <c r="IM10" s="297"/>
      <c r="IN10" s="297"/>
      <c r="IO10" s="297"/>
      <c r="IP10" s="297"/>
      <c r="IQ10" s="297"/>
      <c r="IR10" s="297"/>
      <c r="IS10" s="297"/>
      <c r="IT10" s="297"/>
      <c r="IU10" s="297"/>
    </row>
    <row r="11" spans="1:255" ht="22.5" customHeight="1">
      <c r="A11" s="580" t="s">
        <v>94</v>
      </c>
      <c r="B11" s="582" t="s">
        <v>99</v>
      </c>
      <c r="C11" s="581">
        <f t="shared" si="0"/>
        <v>262.96000000000004</v>
      </c>
      <c r="D11" s="581">
        <f t="shared" si="1"/>
        <v>262.96000000000004</v>
      </c>
      <c r="E11" s="581">
        <v>252.96</v>
      </c>
      <c r="F11" s="581">
        <v>10</v>
      </c>
      <c r="G11" s="581"/>
      <c r="H11" s="581"/>
      <c r="I11" s="581"/>
      <c r="J11" s="581"/>
      <c r="K11" s="581"/>
      <c r="L11" s="581"/>
      <c r="M11" s="581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  <c r="IN11" s="297"/>
      <c r="IO11" s="297"/>
      <c r="IP11" s="297"/>
      <c r="IQ11" s="297"/>
      <c r="IR11" s="297"/>
      <c r="IS11" s="297"/>
      <c r="IT11" s="297"/>
      <c r="IU11" s="297"/>
    </row>
    <row r="12" spans="1:255" ht="22.5" customHeight="1">
      <c r="A12" s="580" t="s">
        <v>94</v>
      </c>
      <c r="B12" s="583" t="s">
        <v>100</v>
      </c>
      <c r="C12" s="581">
        <f t="shared" si="0"/>
        <v>116.95</v>
      </c>
      <c r="D12" s="581">
        <f t="shared" si="1"/>
        <v>116.95</v>
      </c>
      <c r="E12" s="581">
        <v>116.95</v>
      </c>
      <c r="F12" s="581"/>
      <c r="G12" s="581"/>
      <c r="H12" s="581"/>
      <c r="I12" s="581"/>
      <c r="J12" s="581"/>
      <c r="K12" s="581"/>
      <c r="L12" s="581"/>
      <c r="M12" s="581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  <c r="HV12" s="297"/>
      <c r="HW12" s="297"/>
      <c r="HX12" s="297"/>
      <c r="HY12" s="297"/>
      <c r="HZ12" s="297"/>
      <c r="IA12" s="297"/>
      <c r="IB12" s="297"/>
      <c r="IC12" s="297"/>
      <c r="ID12" s="297"/>
      <c r="IE12" s="297"/>
      <c r="IF12" s="297"/>
      <c r="IG12" s="297"/>
      <c r="IH12" s="297"/>
      <c r="II12" s="297"/>
      <c r="IJ12" s="297"/>
      <c r="IK12" s="297"/>
      <c r="IL12" s="297"/>
      <c r="IM12" s="297"/>
      <c r="IN12" s="297"/>
      <c r="IO12" s="297"/>
      <c r="IP12" s="297"/>
      <c r="IQ12" s="297"/>
      <c r="IR12" s="297"/>
      <c r="IS12" s="297"/>
      <c r="IT12" s="297"/>
      <c r="IU12" s="297"/>
    </row>
    <row r="13" spans="1:255" ht="22.5" customHeight="1">
      <c r="A13" s="580" t="s">
        <v>94</v>
      </c>
      <c r="B13" s="582" t="s">
        <v>101</v>
      </c>
      <c r="C13" s="581">
        <f t="shared" si="0"/>
        <v>1032.21</v>
      </c>
      <c r="D13" s="581">
        <f>E13+F13</f>
        <v>1032.21</v>
      </c>
      <c r="E13" s="581">
        <v>832.21</v>
      </c>
      <c r="F13" s="581">
        <v>200</v>
      </c>
      <c r="G13" s="581"/>
      <c r="H13" s="581"/>
      <c r="I13" s="581"/>
      <c r="J13" s="581"/>
      <c r="K13" s="581"/>
      <c r="L13" s="581"/>
      <c r="M13" s="581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  <c r="IN13" s="297"/>
      <c r="IO13" s="297"/>
      <c r="IP13" s="297"/>
      <c r="IQ13" s="297"/>
      <c r="IR13" s="297"/>
      <c r="IS13" s="297"/>
      <c r="IT13" s="297"/>
      <c r="IU13" s="297"/>
    </row>
    <row r="14" spans="1:255" ht="23.25" customHeight="1">
      <c r="A14" s="580" t="s">
        <v>94</v>
      </c>
      <c r="B14" s="582" t="s">
        <v>102</v>
      </c>
      <c r="C14" s="581">
        <f t="shared" si="0"/>
        <v>318.9</v>
      </c>
      <c r="D14" s="581">
        <f t="shared" si="1"/>
        <v>318.9</v>
      </c>
      <c r="E14" s="584">
        <v>318.9</v>
      </c>
      <c r="F14" s="584"/>
      <c r="G14" s="584"/>
      <c r="H14" s="584"/>
      <c r="I14" s="584"/>
      <c r="J14" s="584"/>
      <c r="K14" s="584"/>
      <c r="L14" s="584"/>
      <c r="M14" s="584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297"/>
      <c r="GC14" s="29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297"/>
      <c r="GO14" s="29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297"/>
      <c r="HA14" s="297"/>
      <c r="HB14" s="297"/>
      <c r="HC14" s="297"/>
      <c r="HD14" s="297"/>
      <c r="HE14" s="297"/>
      <c r="HF14" s="297"/>
      <c r="HG14" s="297"/>
      <c r="HH14" s="297"/>
      <c r="HI14" s="297"/>
      <c r="HJ14" s="297"/>
      <c r="HK14" s="297"/>
      <c r="HL14" s="297"/>
      <c r="HM14" s="297"/>
      <c r="HN14" s="297"/>
      <c r="HO14" s="297"/>
      <c r="HP14" s="297"/>
      <c r="HQ14" s="297"/>
      <c r="HR14" s="297"/>
      <c r="HS14" s="297"/>
      <c r="HT14" s="297"/>
      <c r="HU14" s="297"/>
      <c r="HV14" s="297"/>
      <c r="HW14" s="297"/>
      <c r="HX14" s="297"/>
      <c r="HY14" s="297"/>
      <c r="HZ14" s="297"/>
      <c r="IA14" s="297"/>
      <c r="IB14" s="297"/>
      <c r="IC14" s="297"/>
      <c r="ID14" s="297"/>
      <c r="IE14" s="297"/>
      <c r="IF14" s="297"/>
      <c r="IG14" s="297"/>
      <c r="IH14" s="297"/>
      <c r="II14" s="297"/>
      <c r="IJ14" s="297"/>
      <c r="IK14" s="297"/>
      <c r="IL14" s="297"/>
      <c r="IM14" s="297"/>
      <c r="IN14" s="297"/>
      <c r="IO14" s="297"/>
      <c r="IP14" s="297"/>
      <c r="IQ14" s="297"/>
      <c r="IR14" s="297"/>
      <c r="IS14" s="297"/>
      <c r="IT14" s="297"/>
      <c r="IU14" s="297"/>
    </row>
    <row r="15" spans="1:255" ht="29.25" customHeight="1">
      <c r="A15" s="580" t="s">
        <v>94</v>
      </c>
      <c r="B15" s="582" t="s">
        <v>103</v>
      </c>
      <c r="C15" s="581">
        <f t="shared" si="0"/>
        <v>739.77</v>
      </c>
      <c r="D15" s="581">
        <f t="shared" si="1"/>
        <v>739.77</v>
      </c>
      <c r="E15" s="581">
        <v>739.77</v>
      </c>
      <c r="F15" s="581"/>
      <c r="G15" s="581"/>
      <c r="H15" s="581"/>
      <c r="I15" s="581"/>
      <c r="J15" s="581"/>
      <c r="K15" s="581"/>
      <c r="L15" s="581"/>
      <c r="M15" s="581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7"/>
      <c r="FL15" s="297"/>
      <c r="FM15" s="297"/>
      <c r="FN15" s="297"/>
      <c r="FO15" s="297"/>
      <c r="FP15" s="297"/>
      <c r="FQ15" s="297"/>
      <c r="FR15" s="297"/>
      <c r="FS15" s="297"/>
      <c r="FT15" s="297"/>
      <c r="FU15" s="297"/>
      <c r="FV15" s="297"/>
      <c r="FW15" s="297"/>
      <c r="FX15" s="297"/>
      <c r="FY15" s="297"/>
      <c r="FZ15" s="297"/>
      <c r="GA15" s="297"/>
      <c r="GB15" s="297"/>
      <c r="GC15" s="297"/>
      <c r="GD15" s="297"/>
      <c r="GE15" s="297"/>
      <c r="GF15" s="297"/>
      <c r="GG15" s="297"/>
      <c r="GH15" s="297"/>
      <c r="GI15" s="297"/>
      <c r="GJ15" s="297"/>
      <c r="GK15" s="297"/>
      <c r="GL15" s="297"/>
      <c r="GM15" s="297"/>
      <c r="GN15" s="297"/>
      <c r="GO15" s="297"/>
      <c r="GP15" s="297"/>
      <c r="GQ15" s="297"/>
      <c r="GR15" s="297"/>
      <c r="GS15" s="297"/>
      <c r="GT15" s="297"/>
      <c r="GU15" s="297"/>
      <c r="GV15" s="297"/>
      <c r="GW15" s="297"/>
      <c r="GX15" s="297"/>
      <c r="GY15" s="297"/>
      <c r="GZ15" s="297"/>
      <c r="HA15" s="297"/>
      <c r="HB15" s="297"/>
      <c r="HC15" s="297"/>
      <c r="HD15" s="297"/>
      <c r="HE15" s="297"/>
      <c r="HF15" s="297"/>
      <c r="HG15" s="297"/>
      <c r="HH15" s="297"/>
      <c r="HI15" s="297"/>
      <c r="HJ15" s="297"/>
      <c r="HK15" s="297"/>
      <c r="HL15" s="297"/>
      <c r="HM15" s="297"/>
      <c r="HN15" s="297"/>
      <c r="HO15" s="297"/>
      <c r="HP15" s="297"/>
      <c r="HQ15" s="297"/>
      <c r="HR15" s="297"/>
      <c r="HS15" s="297"/>
      <c r="HT15" s="297"/>
      <c r="HU15" s="297"/>
      <c r="HV15" s="297"/>
      <c r="HW15" s="297"/>
      <c r="HX15" s="297"/>
      <c r="HY15" s="297"/>
      <c r="HZ15" s="297"/>
      <c r="IA15" s="297"/>
      <c r="IB15" s="297"/>
      <c r="IC15" s="297"/>
      <c r="ID15" s="297"/>
      <c r="IE15" s="297"/>
      <c r="IF15" s="297"/>
      <c r="IG15" s="297"/>
      <c r="IH15" s="297"/>
      <c r="II15" s="297"/>
      <c r="IJ15" s="297"/>
      <c r="IK15" s="297"/>
      <c r="IL15" s="297"/>
      <c r="IM15" s="297"/>
      <c r="IN15" s="297"/>
      <c r="IO15" s="297"/>
      <c r="IP15" s="297"/>
      <c r="IQ15" s="297"/>
      <c r="IR15" s="297"/>
      <c r="IS15" s="297"/>
      <c r="IT15" s="297"/>
      <c r="IU15" s="297"/>
    </row>
    <row r="16" spans="14:255" ht="22.5" customHeight="1"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  <c r="FL16" s="297"/>
      <c r="FM16" s="297"/>
      <c r="FN16" s="297"/>
      <c r="FO16" s="297"/>
      <c r="FP16" s="297"/>
      <c r="FQ16" s="297"/>
      <c r="FR16" s="297"/>
      <c r="FS16" s="297"/>
      <c r="FT16" s="297"/>
      <c r="FU16" s="297"/>
      <c r="FV16" s="297"/>
      <c r="FW16" s="297"/>
      <c r="FX16" s="297"/>
      <c r="FY16" s="297"/>
      <c r="FZ16" s="297"/>
      <c r="GA16" s="297"/>
      <c r="GB16" s="297"/>
      <c r="GC16" s="297"/>
      <c r="GD16" s="297"/>
      <c r="GE16" s="297"/>
      <c r="GF16" s="297"/>
      <c r="GG16" s="297"/>
      <c r="GH16" s="297"/>
      <c r="GI16" s="297"/>
      <c r="GJ16" s="297"/>
      <c r="GK16" s="297"/>
      <c r="GL16" s="297"/>
      <c r="GM16" s="297"/>
      <c r="GN16" s="297"/>
      <c r="GO16" s="297"/>
      <c r="GP16" s="297"/>
      <c r="GQ16" s="297"/>
      <c r="GR16" s="297"/>
      <c r="GS16" s="297"/>
      <c r="GT16" s="297"/>
      <c r="GU16" s="297"/>
      <c r="GV16" s="297"/>
      <c r="GW16" s="297"/>
      <c r="GX16" s="297"/>
      <c r="GY16" s="297"/>
      <c r="GZ16" s="297"/>
      <c r="HA16" s="297"/>
      <c r="HB16" s="297"/>
      <c r="HC16" s="297"/>
      <c r="HD16" s="297"/>
      <c r="HE16" s="297"/>
      <c r="HF16" s="297"/>
      <c r="HG16" s="297"/>
      <c r="HH16" s="297"/>
      <c r="HI16" s="297"/>
      <c r="HJ16" s="297"/>
      <c r="HK16" s="297"/>
      <c r="HL16" s="297"/>
      <c r="HM16" s="297"/>
      <c r="HN16" s="297"/>
      <c r="HO16" s="297"/>
      <c r="HP16" s="297"/>
      <c r="HQ16" s="297"/>
      <c r="HR16" s="297"/>
      <c r="HS16" s="297"/>
      <c r="HT16" s="297"/>
      <c r="HU16" s="297"/>
      <c r="HV16" s="297"/>
      <c r="HW16" s="297"/>
      <c r="HX16" s="297"/>
      <c r="HY16" s="297"/>
      <c r="HZ16" s="297"/>
      <c r="IA16" s="297"/>
      <c r="IB16" s="297"/>
      <c r="IC16" s="297"/>
      <c r="ID16" s="297"/>
      <c r="IE16" s="297"/>
      <c r="IF16" s="297"/>
      <c r="IG16" s="297"/>
      <c r="IH16" s="297"/>
      <c r="II16" s="297"/>
      <c r="IJ16" s="297"/>
      <c r="IK16" s="297"/>
      <c r="IL16" s="297"/>
      <c r="IM16" s="297"/>
      <c r="IN16" s="297"/>
      <c r="IO16" s="297"/>
      <c r="IP16" s="297"/>
      <c r="IQ16" s="297"/>
      <c r="IR16" s="297"/>
      <c r="IS16" s="297"/>
      <c r="IT16" s="297"/>
      <c r="IU16" s="297"/>
    </row>
    <row r="17" spans="3:255" ht="22.5" customHeight="1">
      <c r="C17" s="585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7"/>
      <c r="FM17" s="297"/>
      <c r="FN17" s="297"/>
      <c r="FO17" s="297"/>
      <c r="FP17" s="297"/>
      <c r="FQ17" s="297"/>
      <c r="FR17" s="297"/>
      <c r="FS17" s="297"/>
      <c r="FT17" s="297"/>
      <c r="FU17" s="297"/>
      <c r="FV17" s="297"/>
      <c r="FW17" s="297"/>
      <c r="FX17" s="297"/>
      <c r="FY17" s="297"/>
      <c r="FZ17" s="297"/>
      <c r="GA17" s="297"/>
      <c r="GB17" s="297"/>
      <c r="GC17" s="297"/>
      <c r="GD17" s="297"/>
      <c r="GE17" s="297"/>
      <c r="GF17" s="297"/>
      <c r="GG17" s="297"/>
      <c r="GH17" s="297"/>
      <c r="GI17" s="297"/>
      <c r="GJ17" s="297"/>
      <c r="GK17" s="297"/>
      <c r="GL17" s="297"/>
      <c r="GM17" s="297"/>
      <c r="GN17" s="297"/>
      <c r="GO17" s="297"/>
      <c r="GP17" s="297"/>
      <c r="GQ17" s="297"/>
      <c r="GR17" s="297"/>
      <c r="GS17" s="297"/>
      <c r="GT17" s="297"/>
      <c r="GU17" s="297"/>
      <c r="GV17" s="297"/>
      <c r="GW17" s="297"/>
      <c r="GX17" s="297"/>
      <c r="GY17" s="297"/>
      <c r="GZ17" s="297"/>
      <c r="HA17" s="297"/>
      <c r="HB17" s="297"/>
      <c r="HC17" s="297"/>
      <c r="HD17" s="297"/>
      <c r="HE17" s="297"/>
      <c r="HF17" s="297"/>
      <c r="HG17" s="297"/>
      <c r="HH17" s="297"/>
      <c r="HI17" s="297"/>
      <c r="HJ17" s="297"/>
      <c r="HK17" s="297"/>
      <c r="HL17" s="297"/>
      <c r="HM17" s="297"/>
      <c r="HN17" s="297"/>
      <c r="HO17" s="297"/>
      <c r="HP17" s="297"/>
      <c r="HQ17" s="297"/>
      <c r="HR17" s="297"/>
      <c r="HS17" s="297"/>
      <c r="HT17" s="297"/>
      <c r="HU17" s="297"/>
      <c r="HV17" s="297"/>
      <c r="HW17" s="297"/>
      <c r="HX17" s="297"/>
      <c r="HY17" s="297"/>
      <c r="HZ17" s="297"/>
      <c r="IA17" s="297"/>
      <c r="IB17" s="297"/>
      <c r="IC17" s="297"/>
      <c r="ID17" s="297"/>
      <c r="IE17" s="297"/>
      <c r="IF17" s="297"/>
      <c r="IG17" s="297"/>
      <c r="IH17" s="297"/>
      <c r="II17" s="297"/>
      <c r="IJ17" s="297"/>
      <c r="IK17" s="297"/>
      <c r="IL17" s="297"/>
      <c r="IM17" s="297"/>
      <c r="IN17" s="297"/>
      <c r="IO17" s="297"/>
      <c r="IP17" s="297"/>
      <c r="IQ17" s="297"/>
      <c r="IR17" s="297"/>
      <c r="IS17" s="297"/>
      <c r="IT17" s="297"/>
      <c r="IU17" s="297"/>
    </row>
    <row r="18" spans="14:255" ht="22.5" customHeight="1"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  <c r="FL18" s="297"/>
      <c r="FM18" s="297"/>
      <c r="FN18" s="297"/>
      <c r="FO18" s="297"/>
      <c r="FP18" s="297"/>
      <c r="FQ18" s="297"/>
      <c r="FR18" s="297"/>
      <c r="FS18" s="297"/>
      <c r="FT18" s="297"/>
      <c r="FU18" s="297"/>
      <c r="FV18" s="297"/>
      <c r="FW18" s="297"/>
      <c r="FX18" s="297"/>
      <c r="FY18" s="297"/>
      <c r="FZ18" s="297"/>
      <c r="GA18" s="297"/>
      <c r="GB18" s="297"/>
      <c r="GC18" s="297"/>
      <c r="GD18" s="297"/>
      <c r="GE18" s="297"/>
      <c r="GF18" s="297"/>
      <c r="GG18" s="297"/>
      <c r="GH18" s="297"/>
      <c r="GI18" s="297"/>
      <c r="GJ18" s="297"/>
      <c r="GK18" s="297"/>
      <c r="GL18" s="297"/>
      <c r="GM18" s="297"/>
      <c r="GN18" s="297"/>
      <c r="GO18" s="297"/>
      <c r="GP18" s="297"/>
      <c r="GQ18" s="297"/>
      <c r="GR18" s="297"/>
      <c r="GS18" s="297"/>
      <c r="GT18" s="297"/>
      <c r="GU18" s="297"/>
      <c r="GV18" s="297"/>
      <c r="GW18" s="297"/>
      <c r="GX18" s="297"/>
      <c r="GY18" s="297"/>
      <c r="GZ18" s="297"/>
      <c r="HA18" s="297"/>
      <c r="HB18" s="297"/>
      <c r="HC18" s="297"/>
      <c r="HD18" s="297"/>
      <c r="HE18" s="297"/>
      <c r="HF18" s="297"/>
      <c r="HG18" s="297"/>
      <c r="HH18" s="297"/>
      <c r="HI18" s="297"/>
      <c r="HJ18" s="297"/>
      <c r="HK18" s="297"/>
      <c r="HL18" s="297"/>
      <c r="HM18" s="297"/>
      <c r="HN18" s="297"/>
      <c r="HO18" s="297"/>
      <c r="HP18" s="297"/>
      <c r="HQ18" s="297"/>
      <c r="HR18" s="297"/>
      <c r="HS18" s="297"/>
      <c r="HT18" s="297"/>
      <c r="HU18" s="297"/>
      <c r="HV18" s="297"/>
      <c r="HW18" s="297"/>
      <c r="HX18" s="297"/>
      <c r="HY18" s="297"/>
      <c r="HZ18" s="297"/>
      <c r="IA18" s="297"/>
      <c r="IB18" s="297"/>
      <c r="IC18" s="297"/>
      <c r="ID18" s="297"/>
      <c r="IE18" s="297"/>
      <c r="IF18" s="297"/>
      <c r="IG18" s="297"/>
      <c r="IH18" s="297"/>
      <c r="II18" s="297"/>
      <c r="IJ18" s="297"/>
      <c r="IK18" s="297"/>
      <c r="IL18" s="297"/>
      <c r="IM18" s="297"/>
      <c r="IN18" s="297"/>
      <c r="IO18" s="297"/>
      <c r="IP18" s="297"/>
      <c r="IQ18" s="297"/>
      <c r="IR18" s="297"/>
      <c r="IS18" s="297"/>
      <c r="IT18" s="297"/>
      <c r="IU18" s="297"/>
    </row>
    <row r="19" spans="14:255" ht="22.5" customHeight="1"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97"/>
      <c r="EQ19" s="297"/>
      <c r="ER19" s="297"/>
      <c r="ES19" s="297"/>
      <c r="ET19" s="297"/>
      <c r="EU19" s="297"/>
      <c r="EV19" s="297"/>
      <c r="EW19" s="297"/>
      <c r="EX19" s="297"/>
      <c r="EY19" s="297"/>
      <c r="EZ19" s="297"/>
      <c r="FA19" s="297"/>
      <c r="FB19" s="297"/>
      <c r="FC19" s="297"/>
      <c r="FD19" s="297"/>
      <c r="FE19" s="297"/>
      <c r="FF19" s="297"/>
      <c r="FG19" s="297"/>
      <c r="FH19" s="297"/>
      <c r="FI19" s="297"/>
      <c r="FJ19" s="297"/>
      <c r="FK19" s="297"/>
      <c r="FL19" s="297"/>
      <c r="FM19" s="297"/>
      <c r="FN19" s="297"/>
      <c r="FO19" s="297"/>
      <c r="FP19" s="297"/>
      <c r="FQ19" s="297"/>
      <c r="FR19" s="297"/>
      <c r="FS19" s="297"/>
      <c r="FT19" s="297"/>
      <c r="FU19" s="297"/>
      <c r="FV19" s="297"/>
      <c r="FW19" s="297"/>
      <c r="FX19" s="297"/>
      <c r="FY19" s="297"/>
      <c r="FZ19" s="297"/>
      <c r="GA19" s="297"/>
      <c r="GB19" s="297"/>
      <c r="GC19" s="297"/>
      <c r="GD19" s="297"/>
      <c r="GE19" s="297"/>
      <c r="GF19" s="297"/>
      <c r="GG19" s="297"/>
      <c r="GH19" s="297"/>
      <c r="GI19" s="297"/>
      <c r="GJ19" s="297"/>
      <c r="GK19" s="297"/>
      <c r="GL19" s="297"/>
      <c r="GM19" s="297"/>
      <c r="GN19" s="297"/>
      <c r="GO19" s="297"/>
      <c r="GP19" s="297"/>
      <c r="GQ19" s="297"/>
      <c r="GR19" s="297"/>
      <c r="GS19" s="297"/>
      <c r="GT19" s="297"/>
      <c r="GU19" s="297"/>
      <c r="GV19" s="297"/>
      <c r="GW19" s="297"/>
      <c r="GX19" s="297"/>
      <c r="GY19" s="297"/>
      <c r="GZ19" s="297"/>
      <c r="HA19" s="297"/>
      <c r="HB19" s="297"/>
      <c r="HC19" s="297"/>
      <c r="HD19" s="297"/>
      <c r="HE19" s="297"/>
      <c r="HF19" s="297"/>
      <c r="HG19" s="297"/>
      <c r="HH19" s="297"/>
      <c r="HI19" s="297"/>
      <c r="HJ19" s="297"/>
      <c r="HK19" s="297"/>
      <c r="HL19" s="297"/>
      <c r="HM19" s="297"/>
      <c r="HN19" s="297"/>
      <c r="HO19" s="297"/>
      <c r="HP19" s="297"/>
      <c r="HQ19" s="297"/>
      <c r="HR19" s="297"/>
      <c r="HS19" s="297"/>
      <c r="HT19" s="297"/>
      <c r="HU19" s="297"/>
      <c r="HV19" s="297"/>
      <c r="HW19" s="297"/>
      <c r="HX19" s="297"/>
      <c r="HY19" s="297"/>
      <c r="HZ19" s="297"/>
      <c r="IA19" s="297"/>
      <c r="IB19" s="297"/>
      <c r="IC19" s="297"/>
      <c r="ID19" s="297"/>
      <c r="IE19" s="297"/>
      <c r="IF19" s="297"/>
      <c r="IG19" s="297"/>
      <c r="IH19" s="297"/>
      <c r="II19" s="297"/>
      <c r="IJ19" s="297"/>
      <c r="IK19" s="297"/>
      <c r="IL19" s="297"/>
      <c r="IM19" s="297"/>
      <c r="IN19" s="297"/>
      <c r="IO19" s="297"/>
      <c r="IP19" s="297"/>
      <c r="IQ19" s="297"/>
      <c r="IR19" s="297"/>
      <c r="IS19" s="297"/>
      <c r="IT19" s="297"/>
      <c r="IU19" s="297"/>
    </row>
    <row r="20" spans="14:255" ht="22.5" customHeight="1"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  <c r="GF20" s="297"/>
      <c r="GG20" s="297"/>
      <c r="GH20" s="297"/>
      <c r="GI20" s="297"/>
      <c r="GJ20" s="297"/>
      <c r="GK20" s="297"/>
      <c r="GL20" s="297"/>
      <c r="GM20" s="297"/>
      <c r="GN20" s="297"/>
      <c r="GO20" s="297"/>
      <c r="GP20" s="297"/>
      <c r="GQ20" s="297"/>
      <c r="GR20" s="297"/>
      <c r="GS20" s="297"/>
      <c r="GT20" s="297"/>
      <c r="GU20" s="297"/>
      <c r="GV20" s="297"/>
      <c r="GW20" s="297"/>
      <c r="GX20" s="297"/>
      <c r="GY20" s="297"/>
      <c r="GZ20" s="297"/>
      <c r="HA20" s="297"/>
      <c r="HB20" s="297"/>
      <c r="HC20" s="297"/>
      <c r="HD20" s="297"/>
      <c r="HE20" s="297"/>
      <c r="HF20" s="297"/>
      <c r="HG20" s="297"/>
      <c r="HH20" s="297"/>
      <c r="HI20" s="297"/>
      <c r="HJ20" s="297"/>
      <c r="HK20" s="297"/>
      <c r="HL20" s="297"/>
      <c r="HM20" s="297"/>
      <c r="HN20" s="297"/>
      <c r="HO20" s="297"/>
      <c r="HP20" s="297"/>
      <c r="HQ20" s="297"/>
      <c r="HR20" s="297"/>
      <c r="HS20" s="297"/>
      <c r="HT20" s="297"/>
      <c r="HU20" s="297"/>
      <c r="HV20" s="297"/>
      <c r="HW20" s="297"/>
      <c r="HX20" s="297"/>
      <c r="HY20" s="297"/>
      <c r="HZ20" s="297"/>
      <c r="IA20" s="297"/>
      <c r="IB20" s="297"/>
      <c r="IC20" s="297"/>
      <c r="ID20" s="297"/>
      <c r="IE20" s="297"/>
      <c r="IF20" s="297"/>
      <c r="IG20" s="297"/>
      <c r="IH20" s="297"/>
      <c r="II20" s="297"/>
      <c r="IJ20" s="297"/>
      <c r="IK20" s="297"/>
      <c r="IL20" s="297"/>
      <c r="IM20" s="297"/>
      <c r="IN20" s="297"/>
      <c r="IO20" s="297"/>
      <c r="IP20" s="297"/>
      <c r="IQ20" s="297"/>
      <c r="IR20" s="297"/>
      <c r="IS20" s="297"/>
      <c r="IT20" s="297"/>
      <c r="IU20" s="297"/>
    </row>
    <row r="21" spans="14:255" ht="22.5" customHeight="1"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/>
      <c r="FP21" s="297"/>
      <c r="FQ21" s="297"/>
      <c r="FR21" s="297"/>
      <c r="FS21" s="297"/>
      <c r="FT21" s="297"/>
      <c r="FU21" s="297"/>
      <c r="FV21" s="297"/>
      <c r="FW21" s="297"/>
      <c r="FX21" s="297"/>
      <c r="FY21" s="297"/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/>
      <c r="GK21" s="297"/>
      <c r="GL21" s="297"/>
      <c r="GM21" s="297"/>
      <c r="GN21" s="297"/>
      <c r="GO21" s="297"/>
      <c r="GP21" s="297"/>
      <c r="GQ21" s="297"/>
      <c r="GR21" s="297"/>
      <c r="GS21" s="297"/>
      <c r="GT21" s="297"/>
      <c r="GU21" s="297"/>
      <c r="GV21" s="297"/>
      <c r="GW21" s="297"/>
      <c r="GX21" s="297"/>
      <c r="GY21" s="297"/>
      <c r="GZ21" s="297"/>
      <c r="HA21" s="297"/>
      <c r="HB21" s="297"/>
      <c r="HC21" s="297"/>
      <c r="HD21" s="297"/>
      <c r="HE21" s="297"/>
      <c r="HF21" s="297"/>
      <c r="HG21" s="297"/>
      <c r="HH21" s="297"/>
      <c r="HI21" s="297"/>
      <c r="HJ21" s="297"/>
      <c r="HK21" s="297"/>
      <c r="HL21" s="297"/>
      <c r="HM21" s="297"/>
      <c r="HN21" s="297"/>
      <c r="HO21" s="297"/>
      <c r="HP21" s="297"/>
      <c r="HQ21" s="297"/>
      <c r="HR21" s="297"/>
      <c r="HS21" s="297"/>
      <c r="HT21" s="297"/>
      <c r="HU21" s="297"/>
      <c r="HV21" s="297"/>
      <c r="HW21" s="297"/>
      <c r="HX21" s="297"/>
      <c r="HY21" s="297"/>
      <c r="HZ21" s="297"/>
      <c r="IA21" s="297"/>
      <c r="IB21" s="297"/>
      <c r="IC21" s="297"/>
      <c r="ID21" s="297"/>
      <c r="IE21" s="297"/>
      <c r="IF21" s="297"/>
      <c r="IG21" s="297"/>
      <c r="IH21" s="297"/>
      <c r="II21" s="297"/>
      <c r="IJ21" s="297"/>
      <c r="IK21" s="297"/>
      <c r="IL21" s="297"/>
      <c r="IM21" s="297"/>
      <c r="IN21" s="297"/>
      <c r="IO21" s="297"/>
      <c r="IP21" s="297"/>
      <c r="IQ21" s="297"/>
      <c r="IR21" s="297"/>
      <c r="IS21" s="297"/>
      <c r="IT21" s="297"/>
      <c r="IU21" s="297"/>
    </row>
    <row r="22" spans="1:255" ht="22.5" customHeight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297"/>
      <c r="ES22" s="297"/>
      <c r="ET22" s="297"/>
      <c r="EU22" s="297"/>
      <c r="EV22" s="297"/>
      <c r="EW22" s="297"/>
      <c r="EX22" s="297"/>
      <c r="EY22" s="297"/>
      <c r="EZ22" s="297"/>
      <c r="FA22" s="297"/>
      <c r="FB22" s="297"/>
      <c r="FC22" s="297"/>
      <c r="FD22" s="297"/>
      <c r="FE22" s="297"/>
      <c r="FF22" s="297"/>
      <c r="FG22" s="297"/>
      <c r="FH22" s="297"/>
      <c r="FI22" s="297"/>
      <c r="FJ22" s="297"/>
      <c r="FK22" s="297"/>
      <c r="FL22" s="297"/>
      <c r="FM22" s="297"/>
      <c r="FN22" s="297"/>
      <c r="FO22" s="297"/>
      <c r="FP22" s="297"/>
      <c r="FQ22" s="297"/>
      <c r="FR22" s="297"/>
      <c r="FS22" s="297"/>
      <c r="FT22" s="297"/>
      <c r="FU22" s="297"/>
      <c r="FV22" s="297"/>
      <c r="FW22" s="297"/>
      <c r="FX22" s="297"/>
      <c r="FY22" s="297"/>
      <c r="FZ22" s="297"/>
      <c r="GA22" s="297"/>
      <c r="GB22" s="297"/>
      <c r="GC22" s="297"/>
      <c r="GD22" s="297"/>
      <c r="GE22" s="297"/>
      <c r="GF22" s="297"/>
      <c r="GG22" s="297"/>
      <c r="GH22" s="297"/>
      <c r="GI22" s="297"/>
      <c r="GJ22" s="297"/>
      <c r="GK22" s="297"/>
      <c r="GL22" s="297"/>
      <c r="GM22" s="297"/>
      <c r="GN22" s="297"/>
      <c r="GO22" s="297"/>
      <c r="GP22" s="297"/>
      <c r="GQ22" s="297"/>
      <c r="GR22" s="297"/>
      <c r="GS22" s="297"/>
      <c r="GT22" s="297"/>
      <c r="GU22" s="297"/>
      <c r="GV22" s="297"/>
      <c r="GW22" s="297"/>
      <c r="GX22" s="297"/>
      <c r="GY22" s="297"/>
      <c r="GZ22" s="297"/>
      <c r="HA22" s="297"/>
      <c r="HB22" s="297"/>
      <c r="HC22" s="297"/>
      <c r="HD22" s="297"/>
      <c r="HE22" s="297"/>
      <c r="HF22" s="297"/>
      <c r="HG22" s="297"/>
      <c r="HH22" s="297"/>
      <c r="HI22" s="297"/>
      <c r="HJ22" s="297"/>
      <c r="HK22" s="297"/>
      <c r="HL22" s="297"/>
      <c r="HM22" s="297"/>
      <c r="HN22" s="297"/>
      <c r="HO22" s="297"/>
      <c r="HP22" s="297"/>
      <c r="HQ22" s="297"/>
      <c r="HR22" s="297"/>
      <c r="HS22" s="297"/>
      <c r="HT22" s="297"/>
      <c r="HU22" s="297"/>
      <c r="HV22" s="297"/>
      <c r="HW22" s="297"/>
      <c r="HX22" s="297"/>
      <c r="HY22" s="297"/>
      <c r="HZ22" s="297"/>
      <c r="IA22" s="297"/>
      <c r="IB22" s="297"/>
      <c r="IC22" s="297"/>
      <c r="ID22" s="297"/>
      <c r="IE22" s="297"/>
      <c r="IF22" s="297"/>
      <c r="IG22" s="297"/>
      <c r="IH22" s="297"/>
      <c r="II22" s="297"/>
      <c r="IJ22" s="297"/>
      <c r="IK22" s="297"/>
      <c r="IL22" s="297"/>
      <c r="IM22" s="297"/>
      <c r="IN22" s="297"/>
      <c r="IO22" s="297"/>
      <c r="IP22" s="297"/>
      <c r="IQ22" s="297"/>
      <c r="IR22" s="297"/>
      <c r="IS22" s="297"/>
      <c r="IT22" s="297"/>
      <c r="IU22" s="297"/>
    </row>
    <row r="23" spans="14:255" ht="22.5" customHeight="1"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7"/>
      <c r="EG23" s="297"/>
      <c r="EH23" s="297"/>
      <c r="EI23" s="297"/>
      <c r="EJ23" s="297"/>
      <c r="EK23" s="297"/>
      <c r="EL23" s="297"/>
      <c r="EM23" s="297"/>
      <c r="EN23" s="297"/>
      <c r="EO23" s="297"/>
      <c r="EP23" s="297"/>
      <c r="EQ23" s="297"/>
      <c r="ER23" s="297"/>
      <c r="ES23" s="297"/>
      <c r="ET23" s="297"/>
      <c r="EU23" s="297"/>
      <c r="EV23" s="297"/>
      <c r="EW23" s="297"/>
      <c r="EX23" s="297"/>
      <c r="EY23" s="297"/>
      <c r="EZ23" s="297"/>
      <c r="FA23" s="297"/>
      <c r="FB23" s="297"/>
      <c r="FC23" s="297"/>
      <c r="FD23" s="297"/>
      <c r="FE23" s="297"/>
      <c r="FF23" s="297"/>
      <c r="FG23" s="297"/>
      <c r="FH23" s="297"/>
      <c r="FI23" s="297"/>
      <c r="FJ23" s="297"/>
      <c r="FK23" s="297"/>
      <c r="FL23" s="297"/>
      <c r="FM23" s="297"/>
      <c r="FN23" s="297"/>
      <c r="FO23" s="297"/>
      <c r="FP23" s="297"/>
      <c r="FQ23" s="297"/>
      <c r="FR23" s="297"/>
      <c r="FS23" s="297"/>
      <c r="FT23" s="297"/>
      <c r="FU23" s="297"/>
      <c r="FV23" s="297"/>
      <c r="FW23" s="297"/>
      <c r="FX23" s="297"/>
      <c r="FY23" s="297"/>
      <c r="FZ23" s="297"/>
      <c r="GA23" s="297"/>
      <c r="GB23" s="297"/>
      <c r="GC23" s="297"/>
      <c r="GD23" s="297"/>
      <c r="GE23" s="297"/>
      <c r="GF23" s="297"/>
      <c r="GG23" s="297"/>
      <c r="GH23" s="297"/>
      <c r="GI23" s="297"/>
      <c r="GJ23" s="297"/>
      <c r="GK23" s="297"/>
      <c r="GL23" s="297"/>
      <c r="GM23" s="297"/>
      <c r="GN23" s="297"/>
      <c r="GO23" s="297"/>
      <c r="GP23" s="297"/>
      <c r="GQ23" s="297"/>
      <c r="GR23" s="297"/>
      <c r="GS23" s="297"/>
      <c r="GT23" s="297"/>
      <c r="GU23" s="297"/>
      <c r="GV23" s="297"/>
      <c r="GW23" s="297"/>
      <c r="GX23" s="297"/>
      <c r="GY23" s="297"/>
      <c r="GZ23" s="297"/>
      <c r="HA23" s="297"/>
      <c r="HB23" s="297"/>
      <c r="HC23" s="297"/>
      <c r="HD23" s="297"/>
      <c r="HE23" s="297"/>
      <c r="HF23" s="297"/>
      <c r="HG23" s="297"/>
      <c r="HH23" s="297"/>
      <c r="HI23" s="297"/>
      <c r="HJ23" s="297"/>
      <c r="HK23" s="297"/>
      <c r="HL23" s="297"/>
      <c r="HM23" s="297"/>
      <c r="HN23" s="297"/>
      <c r="HO23" s="297"/>
      <c r="HP23" s="297"/>
      <c r="HQ23" s="297"/>
      <c r="HR23" s="297"/>
      <c r="HS23" s="297"/>
      <c r="HT23" s="297"/>
      <c r="HU23" s="297"/>
      <c r="HV23" s="297"/>
      <c r="HW23" s="297"/>
      <c r="HX23" s="297"/>
      <c r="HY23" s="297"/>
      <c r="HZ23" s="297"/>
      <c r="IA23" s="297"/>
      <c r="IB23" s="297"/>
      <c r="IC23" s="297"/>
      <c r="ID23" s="297"/>
      <c r="IE23" s="297"/>
      <c r="IF23" s="297"/>
      <c r="IG23" s="297"/>
      <c r="IH23" s="297"/>
      <c r="II23" s="297"/>
      <c r="IJ23" s="297"/>
      <c r="IK23" s="297"/>
      <c r="IL23" s="297"/>
      <c r="IM23" s="297"/>
      <c r="IN23" s="297"/>
      <c r="IO23" s="297"/>
      <c r="IP23" s="297"/>
      <c r="IQ23" s="297"/>
      <c r="IR23" s="297"/>
      <c r="IS23" s="297"/>
      <c r="IT23" s="297"/>
      <c r="IU23" s="297"/>
    </row>
    <row r="24" spans="1:255" ht="22.5" customHeight="1">
      <c r="A24" s="297"/>
      <c r="B24" s="297"/>
      <c r="C24" s="297"/>
      <c r="D24" s="297"/>
      <c r="E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  <c r="ES24" s="297"/>
      <c r="ET24" s="297"/>
      <c r="EU24" s="297"/>
      <c r="EV24" s="297"/>
      <c r="EW24" s="297"/>
      <c r="EX24" s="297"/>
      <c r="EY24" s="297"/>
      <c r="EZ24" s="297"/>
      <c r="FA24" s="297"/>
      <c r="FB24" s="297"/>
      <c r="FC24" s="297"/>
      <c r="FD24" s="297"/>
      <c r="FE24" s="297"/>
      <c r="FF24" s="297"/>
      <c r="FG24" s="297"/>
      <c r="FH24" s="297"/>
      <c r="FI24" s="297"/>
      <c r="FJ24" s="297"/>
      <c r="FK24" s="297"/>
      <c r="FL24" s="297"/>
      <c r="FM24" s="297"/>
      <c r="FN24" s="297"/>
      <c r="FO24" s="297"/>
      <c r="FP24" s="297"/>
      <c r="FQ24" s="297"/>
      <c r="FR24" s="297"/>
      <c r="FS24" s="297"/>
      <c r="FT24" s="297"/>
      <c r="FU24" s="297"/>
      <c r="FV24" s="297"/>
      <c r="FW24" s="297"/>
      <c r="FX24" s="297"/>
      <c r="FY24" s="297"/>
      <c r="FZ24" s="297"/>
      <c r="GA24" s="297"/>
      <c r="GB24" s="297"/>
      <c r="GC24" s="297"/>
      <c r="GD24" s="297"/>
      <c r="GE24" s="297"/>
      <c r="GF24" s="297"/>
      <c r="GG24" s="297"/>
      <c r="GH24" s="297"/>
      <c r="GI24" s="297"/>
      <c r="GJ24" s="297"/>
      <c r="GK24" s="297"/>
      <c r="GL24" s="297"/>
      <c r="GM24" s="297"/>
      <c r="GN24" s="297"/>
      <c r="GO24" s="297"/>
      <c r="GP24" s="297"/>
      <c r="GQ24" s="297"/>
      <c r="GR24" s="297"/>
      <c r="GS24" s="297"/>
      <c r="GT24" s="297"/>
      <c r="GU24" s="297"/>
      <c r="GV24" s="297"/>
      <c r="GW24" s="297"/>
      <c r="GX24" s="297"/>
      <c r="GY24" s="297"/>
      <c r="GZ24" s="297"/>
      <c r="HA24" s="297"/>
      <c r="HB24" s="297"/>
      <c r="HC24" s="297"/>
      <c r="HD24" s="297"/>
      <c r="HE24" s="297"/>
      <c r="HF24" s="297"/>
      <c r="HG24" s="297"/>
      <c r="HH24" s="297"/>
      <c r="HI24" s="297"/>
      <c r="HJ24" s="297"/>
      <c r="HK24" s="297"/>
      <c r="HL24" s="297"/>
      <c r="HM24" s="297"/>
      <c r="HN24" s="297"/>
      <c r="HO24" s="297"/>
      <c r="HP24" s="297"/>
      <c r="HQ24" s="297"/>
      <c r="HR24" s="297"/>
      <c r="HS24" s="297"/>
      <c r="HT24" s="297"/>
      <c r="HU24" s="297"/>
      <c r="HV24" s="297"/>
      <c r="HW24" s="297"/>
      <c r="HX24" s="297"/>
      <c r="HY24" s="297"/>
      <c r="HZ24" s="297"/>
      <c r="IA24" s="297"/>
      <c r="IB24" s="297"/>
      <c r="IC24" s="297"/>
      <c r="ID24" s="297"/>
      <c r="IE24" s="297"/>
      <c r="IF24" s="297"/>
      <c r="IG24" s="297"/>
      <c r="IH24" s="297"/>
      <c r="II24" s="297"/>
      <c r="IJ24" s="297"/>
      <c r="IK24" s="297"/>
      <c r="IL24" s="297"/>
      <c r="IM24" s="297"/>
      <c r="IN24" s="297"/>
      <c r="IO24" s="297"/>
      <c r="IP24" s="297"/>
      <c r="IQ24" s="297"/>
      <c r="IR24" s="297"/>
      <c r="IS24" s="297"/>
      <c r="IT24" s="297"/>
      <c r="IU24" s="297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L12" sqref="L12"/>
    </sheetView>
  </sheetViews>
  <sheetFormatPr defaultColWidth="9.00390625" defaultRowHeight="14.25"/>
  <cols>
    <col min="1" max="3" width="5.875" style="21" customWidth="1"/>
    <col min="4" max="4" width="9.00390625" style="21" customWidth="1"/>
    <col min="5" max="5" width="26.00390625" style="21" customWidth="1"/>
    <col min="6" max="6" width="10.375" style="21" customWidth="1"/>
    <col min="7" max="16384" width="9.00390625" style="21" customWidth="1"/>
  </cols>
  <sheetData>
    <row r="1" ht="14.25" customHeight="1">
      <c r="K1" s="21" t="s">
        <v>284</v>
      </c>
    </row>
    <row r="2" spans="1:11" ht="31.5" customHeight="1">
      <c r="A2" s="73" t="s">
        <v>285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4.25" customHeight="1">
      <c r="A3" s="21" t="s">
        <v>2</v>
      </c>
      <c r="J3" s="251" t="s">
        <v>78</v>
      </c>
      <c r="K3" s="251"/>
    </row>
    <row r="4" spans="1:11" ht="33" customHeight="1">
      <c r="A4" s="245" t="s">
        <v>106</v>
      </c>
      <c r="B4" s="245"/>
      <c r="C4" s="245"/>
      <c r="D4" s="79" t="s">
        <v>240</v>
      </c>
      <c r="E4" s="79" t="s">
        <v>160</v>
      </c>
      <c r="F4" s="79" t="s">
        <v>146</v>
      </c>
      <c r="G4" s="79"/>
      <c r="H4" s="79"/>
      <c r="I4" s="79"/>
      <c r="J4" s="79"/>
      <c r="K4" s="79"/>
    </row>
    <row r="5" spans="1:11" ht="14.25" customHeight="1">
      <c r="A5" s="79" t="s">
        <v>109</v>
      </c>
      <c r="B5" s="79" t="s">
        <v>110</v>
      </c>
      <c r="C5" s="79" t="s">
        <v>111</v>
      </c>
      <c r="D5" s="79"/>
      <c r="E5" s="79"/>
      <c r="F5" s="79" t="s">
        <v>90</v>
      </c>
      <c r="G5" s="79" t="s">
        <v>259</v>
      </c>
      <c r="H5" s="79" t="s">
        <v>254</v>
      </c>
      <c r="I5" s="79" t="s">
        <v>260</v>
      </c>
      <c r="J5" s="79" t="s">
        <v>250</v>
      </c>
      <c r="K5" s="79" t="s">
        <v>261</v>
      </c>
    </row>
    <row r="6" spans="1:11" ht="32.2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71" customFormat="1" ht="21" customHeight="1">
      <c r="A7" s="246"/>
      <c r="B7" s="246"/>
      <c r="C7" s="246"/>
      <c r="D7" s="83"/>
      <c r="E7" s="84"/>
      <c r="F7" s="247" t="s">
        <v>255</v>
      </c>
      <c r="G7" s="94"/>
      <c r="H7" s="248"/>
      <c r="I7" s="248"/>
      <c r="J7" s="247"/>
      <c r="K7" s="248"/>
    </row>
    <row r="8" spans="1:9" ht="14.25">
      <c r="A8" s="249" t="s">
        <v>256</v>
      </c>
      <c r="B8" s="249"/>
      <c r="C8" s="249"/>
      <c r="D8" s="249"/>
      <c r="E8" s="249"/>
      <c r="F8" s="249"/>
      <c r="G8" s="249"/>
      <c r="H8" s="249"/>
      <c r="I8" s="249"/>
    </row>
    <row r="9" spans="1:9" ht="14.25">
      <c r="A9" s="250"/>
      <c r="B9" s="250"/>
      <c r="C9" s="250"/>
      <c r="D9" s="250"/>
      <c r="E9" s="250"/>
      <c r="F9" s="250"/>
      <c r="G9" s="250"/>
      <c r="H9" s="250"/>
      <c r="I9" s="250"/>
    </row>
  </sheetData>
  <sheetProtection formatCells="0" formatColumns="0" formatRows="0"/>
  <mergeCells count="16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A8:I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workbookViewId="0" topLeftCell="A4">
      <selection activeCell="K23" sqref="K23"/>
    </sheetView>
  </sheetViews>
  <sheetFormatPr defaultColWidth="6.875" defaultRowHeight="12.75" customHeight="1"/>
  <cols>
    <col min="1" max="1" width="8.75390625" style="211" customWidth="1"/>
    <col min="2" max="2" width="26.125" style="211" bestFit="1" customWidth="1"/>
    <col min="3" max="3" width="47.75390625" style="211" bestFit="1" customWidth="1"/>
    <col min="4" max="5" width="11.125" style="211" customWidth="1"/>
    <col min="6" max="14" width="10.125" style="211" customWidth="1"/>
    <col min="15" max="256" width="6.875" style="211" customWidth="1"/>
  </cols>
  <sheetData>
    <row r="1" spans="1:255" ht="22.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35"/>
      <c r="L1" s="236"/>
      <c r="N1" s="237" t="s">
        <v>286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255" ht="22.5" customHeight="1">
      <c r="A2" s="213" t="s">
        <v>287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22.5" customHeight="1">
      <c r="A3" s="214" t="s">
        <v>2</v>
      </c>
      <c r="B3" s="214"/>
      <c r="C3" s="214"/>
      <c r="D3" s="215"/>
      <c r="E3" s="214"/>
      <c r="F3" s="214"/>
      <c r="G3" s="214"/>
      <c r="H3" s="215"/>
      <c r="I3" s="215"/>
      <c r="J3" s="215"/>
      <c r="K3" s="235"/>
      <c r="L3" s="238"/>
      <c r="N3" s="239" t="s">
        <v>78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22.5" customHeight="1">
      <c r="A4" s="216" t="s">
        <v>288</v>
      </c>
      <c r="B4" s="216" t="s">
        <v>160</v>
      </c>
      <c r="C4" s="217" t="s">
        <v>289</v>
      </c>
      <c r="D4" s="218" t="s">
        <v>108</v>
      </c>
      <c r="E4" s="219" t="s">
        <v>82</v>
      </c>
      <c r="F4" s="219"/>
      <c r="G4" s="219"/>
      <c r="H4" s="220" t="s">
        <v>83</v>
      </c>
      <c r="I4" s="216" t="s">
        <v>84</v>
      </c>
      <c r="J4" s="216" t="s">
        <v>85</v>
      </c>
      <c r="K4" s="216" t="s">
        <v>86</v>
      </c>
      <c r="L4" s="240" t="s">
        <v>87</v>
      </c>
      <c r="M4" s="241" t="s">
        <v>88</v>
      </c>
      <c r="N4" s="242" t="s">
        <v>89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36" customHeight="1">
      <c r="A5" s="216"/>
      <c r="B5" s="216"/>
      <c r="C5" s="217"/>
      <c r="D5" s="216"/>
      <c r="E5" s="221" t="s">
        <v>90</v>
      </c>
      <c r="F5" s="221" t="s">
        <v>91</v>
      </c>
      <c r="G5" s="221" t="s">
        <v>92</v>
      </c>
      <c r="H5" s="216"/>
      <c r="I5" s="216"/>
      <c r="J5" s="216"/>
      <c r="K5" s="216"/>
      <c r="L5" s="218"/>
      <c r="M5" s="241"/>
      <c r="N5" s="24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ht="22.5" customHeight="1">
      <c r="A6" s="216" t="s">
        <v>93</v>
      </c>
      <c r="B6" s="216" t="s">
        <v>93</v>
      </c>
      <c r="C6" s="216" t="s">
        <v>93</v>
      </c>
      <c r="D6" s="222">
        <v>1</v>
      </c>
      <c r="E6" s="222">
        <v>2</v>
      </c>
      <c r="F6" s="222">
        <v>3</v>
      </c>
      <c r="G6" s="222">
        <v>4</v>
      </c>
      <c r="H6" s="222">
        <v>5</v>
      </c>
      <c r="I6" s="222">
        <v>6</v>
      </c>
      <c r="J6" s="222">
        <v>7</v>
      </c>
      <c r="K6" s="222">
        <v>8</v>
      </c>
      <c r="L6" s="222">
        <v>9</v>
      </c>
      <c r="M6" s="243">
        <v>10</v>
      </c>
      <c r="N6" s="232">
        <v>11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210" customFormat="1" ht="23.25" customHeight="1">
      <c r="A7" s="223">
        <v>204</v>
      </c>
      <c r="B7" s="224" t="s">
        <v>171</v>
      </c>
      <c r="C7" s="223" t="s">
        <v>95</v>
      </c>
      <c r="D7" s="225">
        <f>D8</f>
        <v>708.4</v>
      </c>
      <c r="E7" s="225">
        <f>E8</f>
        <v>708.4</v>
      </c>
      <c r="F7" s="225">
        <f>F8</f>
        <v>708.4</v>
      </c>
      <c r="G7" s="225">
        <f>G8</f>
        <v>0</v>
      </c>
      <c r="H7" s="225"/>
      <c r="I7" s="225"/>
      <c r="J7" s="225"/>
      <c r="K7" s="225"/>
      <c r="L7" s="225"/>
      <c r="M7" s="244"/>
      <c r="N7" s="225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s="210" customFormat="1" ht="22.5" customHeight="1">
      <c r="A8" s="223">
        <v>20401</v>
      </c>
      <c r="B8" s="224" t="s">
        <v>172</v>
      </c>
      <c r="C8" s="226" t="s">
        <v>95</v>
      </c>
      <c r="D8" s="227">
        <f>SUM(D9:D19)</f>
        <v>708.4</v>
      </c>
      <c r="E8" s="227">
        <f>SUM(E9:E19)</f>
        <v>708.4</v>
      </c>
      <c r="F8" s="227">
        <f>SUM(F9:F19)</f>
        <v>708.4</v>
      </c>
      <c r="G8" s="227">
        <f>SUM(G9:G19)</f>
        <v>0</v>
      </c>
      <c r="H8" s="227"/>
      <c r="I8" s="227"/>
      <c r="J8" s="227"/>
      <c r="K8" s="227"/>
      <c r="L8" s="227"/>
      <c r="M8" s="227"/>
      <c r="N8" s="227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ht="22.5" customHeight="1">
      <c r="A9" s="228">
        <v>2140199</v>
      </c>
      <c r="B9" s="229" t="s">
        <v>174</v>
      </c>
      <c r="C9" s="230" t="s">
        <v>290</v>
      </c>
      <c r="D9" s="231">
        <f>E9</f>
        <v>27</v>
      </c>
      <c r="E9" s="231">
        <f>SUM(F9:G9)</f>
        <v>27</v>
      </c>
      <c r="F9" s="231">
        <v>27</v>
      </c>
      <c r="G9" s="231"/>
      <c r="H9" s="232"/>
      <c r="I9" s="232"/>
      <c r="J9" s="232"/>
      <c r="K9" s="232"/>
      <c r="L9" s="232"/>
      <c r="M9" s="232"/>
      <c r="N9" s="232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ht="22.5" customHeight="1">
      <c r="A10" s="228">
        <v>2140199</v>
      </c>
      <c r="B10" s="229" t="s">
        <v>174</v>
      </c>
      <c r="C10" s="230" t="s">
        <v>291</v>
      </c>
      <c r="D10" s="231">
        <f aca="true" t="shared" si="0" ref="D10:D19">E10</f>
        <v>3.4</v>
      </c>
      <c r="E10" s="231">
        <f aca="true" t="shared" si="1" ref="E10:E19">SUM(F10:G10)</f>
        <v>3.4</v>
      </c>
      <c r="F10" s="231">
        <v>3.4</v>
      </c>
      <c r="G10" s="231"/>
      <c r="H10" s="232"/>
      <c r="I10" s="232"/>
      <c r="J10" s="232"/>
      <c r="K10" s="232"/>
      <c r="L10" s="232"/>
      <c r="M10" s="232"/>
      <c r="N10" s="2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ht="22.5" customHeight="1">
      <c r="A11" s="228">
        <v>2140199</v>
      </c>
      <c r="B11" s="229" t="s">
        <v>174</v>
      </c>
      <c r="C11" s="230" t="s">
        <v>292</v>
      </c>
      <c r="D11" s="231">
        <f t="shared" si="0"/>
        <v>8</v>
      </c>
      <c r="E11" s="231">
        <f t="shared" si="1"/>
        <v>8</v>
      </c>
      <c r="F11" s="231">
        <v>8</v>
      </c>
      <c r="G11" s="231"/>
      <c r="H11" s="232"/>
      <c r="I11" s="232"/>
      <c r="J11" s="232"/>
      <c r="K11" s="232"/>
      <c r="L11" s="232"/>
      <c r="M11" s="232"/>
      <c r="N11" s="232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ht="22.5" customHeight="1">
      <c r="A12" s="228">
        <v>2140199</v>
      </c>
      <c r="B12" s="229" t="s">
        <v>174</v>
      </c>
      <c r="C12" s="230" t="s">
        <v>293</v>
      </c>
      <c r="D12" s="231">
        <f t="shared" si="0"/>
        <v>6</v>
      </c>
      <c r="E12" s="231">
        <f t="shared" si="1"/>
        <v>6</v>
      </c>
      <c r="F12" s="231">
        <v>6</v>
      </c>
      <c r="G12" s="231"/>
      <c r="H12" s="232"/>
      <c r="I12" s="232"/>
      <c r="J12" s="232"/>
      <c r="K12" s="232"/>
      <c r="L12" s="232"/>
      <c r="M12" s="232"/>
      <c r="N12" s="232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ht="22.5" customHeight="1">
      <c r="A13" s="228">
        <v>2140110</v>
      </c>
      <c r="B13" s="229" t="s">
        <v>175</v>
      </c>
      <c r="C13" s="233" t="s">
        <v>294</v>
      </c>
      <c r="D13" s="231">
        <f t="shared" si="0"/>
        <v>71</v>
      </c>
      <c r="E13" s="231">
        <f t="shared" si="1"/>
        <v>71</v>
      </c>
      <c r="F13" s="231">
        <v>71</v>
      </c>
      <c r="G13" s="231"/>
      <c r="H13" s="232"/>
      <c r="I13" s="232"/>
      <c r="J13" s="232"/>
      <c r="K13" s="232"/>
      <c r="L13" s="232"/>
      <c r="M13" s="232"/>
      <c r="N13" s="2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ht="22.5" customHeight="1">
      <c r="A14" s="228">
        <v>2140110</v>
      </c>
      <c r="B14" s="229" t="s">
        <v>175</v>
      </c>
      <c r="C14" s="233" t="s">
        <v>295</v>
      </c>
      <c r="D14" s="231">
        <f t="shared" si="0"/>
        <v>27</v>
      </c>
      <c r="E14" s="231">
        <f t="shared" si="1"/>
        <v>27</v>
      </c>
      <c r="F14" s="231">
        <v>27</v>
      </c>
      <c r="G14" s="231"/>
      <c r="H14" s="232"/>
      <c r="I14" s="232"/>
      <c r="J14" s="232"/>
      <c r="K14" s="232"/>
      <c r="L14" s="232"/>
      <c r="M14" s="232"/>
      <c r="N14" s="23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ht="22.5" customHeight="1">
      <c r="A15" s="228">
        <v>2140104</v>
      </c>
      <c r="B15" s="229" t="s">
        <v>176</v>
      </c>
      <c r="C15" s="233" t="s">
        <v>296</v>
      </c>
      <c r="D15" s="231">
        <f t="shared" si="0"/>
        <v>200</v>
      </c>
      <c r="E15" s="231">
        <f t="shared" si="1"/>
        <v>200</v>
      </c>
      <c r="F15" s="231">
        <v>200</v>
      </c>
      <c r="G15" s="231"/>
      <c r="H15" s="232"/>
      <c r="I15" s="232"/>
      <c r="J15" s="232"/>
      <c r="K15" s="232"/>
      <c r="L15" s="232"/>
      <c r="M15" s="232"/>
      <c r="N15" s="232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ht="22.5" customHeight="1">
      <c r="A16" s="228">
        <v>2140114</v>
      </c>
      <c r="B16" s="229" t="s">
        <v>177</v>
      </c>
      <c r="C16" s="233" t="s">
        <v>297</v>
      </c>
      <c r="D16" s="231">
        <f t="shared" si="0"/>
        <v>27</v>
      </c>
      <c r="E16" s="231">
        <f t="shared" si="1"/>
        <v>27</v>
      </c>
      <c r="F16" s="231">
        <v>27</v>
      </c>
      <c r="G16" s="231"/>
      <c r="H16" s="232"/>
      <c r="I16" s="232"/>
      <c r="J16" s="232"/>
      <c r="K16" s="232"/>
      <c r="L16" s="232"/>
      <c r="M16" s="232"/>
      <c r="N16" s="2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ht="22.5" customHeight="1">
      <c r="A17" s="228">
        <v>2140114</v>
      </c>
      <c r="B17" s="229" t="s">
        <v>177</v>
      </c>
      <c r="C17" s="233" t="s">
        <v>298</v>
      </c>
      <c r="D17" s="231">
        <f t="shared" si="0"/>
        <v>5</v>
      </c>
      <c r="E17" s="231">
        <f t="shared" si="1"/>
        <v>5</v>
      </c>
      <c r="F17" s="231">
        <v>5</v>
      </c>
      <c r="G17" s="231"/>
      <c r="H17" s="232"/>
      <c r="I17" s="232"/>
      <c r="J17" s="232"/>
      <c r="K17" s="232"/>
      <c r="L17" s="232"/>
      <c r="M17" s="232"/>
      <c r="N17" s="232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ht="22.5" customHeight="1">
      <c r="A18" s="228">
        <v>2140112</v>
      </c>
      <c r="B18" s="229" t="s">
        <v>179</v>
      </c>
      <c r="C18" s="233" t="s">
        <v>299</v>
      </c>
      <c r="D18" s="231">
        <f t="shared" si="0"/>
        <v>110</v>
      </c>
      <c r="E18" s="231">
        <f t="shared" si="1"/>
        <v>110</v>
      </c>
      <c r="F18" s="231">
        <v>110</v>
      </c>
      <c r="G18" s="231"/>
      <c r="H18" s="232"/>
      <c r="I18" s="232"/>
      <c r="J18" s="232"/>
      <c r="K18" s="232"/>
      <c r="L18" s="232"/>
      <c r="M18" s="232"/>
      <c r="N18" s="232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ht="22.5" customHeight="1">
      <c r="A19" s="228">
        <v>2140123</v>
      </c>
      <c r="B19" s="229" t="s">
        <v>181</v>
      </c>
      <c r="C19" s="234" t="s">
        <v>300</v>
      </c>
      <c r="D19" s="231">
        <f t="shared" si="0"/>
        <v>224</v>
      </c>
      <c r="E19" s="231">
        <f t="shared" si="1"/>
        <v>224</v>
      </c>
      <c r="F19" s="231">
        <v>224</v>
      </c>
      <c r="G19" s="231"/>
      <c r="H19" s="232"/>
      <c r="I19" s="232"/>
      <c r="J19" s="232"/>
      <c r="K19" s="232"/>
      <c r="L19" s="232"/>
      <c r="M19" s="232"/>
      <c r="N19" s="2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5:255" ht="22.5" customHeight="1"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5:255" ht="22.5" customHeight="1"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22.5" customHeight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</sheetData>
  <sheetProtection formatCells="0" formatColumns="0" formatRows="0"/>
  <mergeCells count="14">
    <mergeCell ref="A2:N2"/>
    <mergeCell ref="A3:C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O11" sqref="O11"/>
    </sheetView>
  </sheetViews>
  <sheetFormatPr defaultColWidth="6.875" defaultRowHeight="12.75" customHeight="1"/>
  <cols>
    <col min="1" max="3" width="4.00390625" style="168" customWidth="1"/>
    <col min="4" max="4" width="9.625" style="168" customWidth="1"/>
    <col min="5" max="5" width="23.125" style="168" customWidth="1"/>
    <col min="6" max="6" width="8.875" style="168" customWidth="1"/>
    <col min="7" max="7" width="8.125" style="168" customWidth="1"/>
    <col min="8" max="10" width="7.125" style="168" customWidth="1"/>
    <col min="11" max="11" width="7.75390625" style="168" customWidth="1"/>
    <col min="12" max="19" width="7.125" style="168" customWidth="1"/>
    <col min="20" max="21" width="7.25390625" style="168" customWidth="1"/>
    <col min="22" max="16384" width="6.875" style="168" customWidth="1"/>
  </cols>
  <sheetData>
    <row r="1" spans="1:21" ht="24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90"/>
      <c r="R1" s="190"/>
      <c r="S1" s="197"/>
      <c r="T1" s="197"/>
      <c r="U1" s="169" t="s">
        <v>301</v>
      </c>
    </row>
    <row r="2" spans="1:21" ht="24.75" customHeight="1">
      <c r="A2" s="170" t="s">
        <v>302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2" ht="24.75" customHeight="1">
      <c r="A3" s="171" t="s">
        <v>2</v>
      </c>
      <c r="B3" s="172"/>
      <c r="C3" s="172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98"/>
      <c r="R3" s="198"/>
      <c r="S3" s="199"/>
      <c r="T3" s="200" t="s">
        <v>78</v>
      </c>
      <c r="U3" s="200"/>
      <c r="V3" s="201"/>
    </row>
    <row r="4" spans="1:22" ht="24.75" customHeight="1">
      <c r="A4" s="173" t="s">
        <v>137</v>
      </c>
      <c r="B4" s="173"/>
      <c r="C4" s="174"/>
      <c r="D4" s="175" t="s">
        <v>79</v>
      </c>
      <c r="E4" s="175" t="s">
        <v>107</v>
      </c>
      <c r="F4" s="176" t="s">
        <v>138</v>
      </c>
      <c r="G4" s="177" t="s">
        <v>139</v>
      </c>
      <c r="H4" s="173"/>
      <c r="I4" s="173"/>
      <c r="J4" s="174"/>
      <c r="K4" s="178" t="s">
        <v>140</v>
      </c>
      <c r="L4" s="193"/>
      <c r="M4" s="193"/>
      <c r="N4" s="193"/>
      <c r="O4" s="193"/>
      <c r="P4" s="193"/>
      <c r="Q4" s="193"/>
      <c r="R4" s="202"/>
      <c r="S4" s="203" t="s">
        <v>141</v>
      </c>
      <c r="T4" s="204" t="s">
        <v>142</v>
      </c>
      <c r="U4" s="204" t="s">
        <v>143</v>
      </c>
      <c r="V4" s="201"/>
    </row>
    <row r="5" spans="1:22" ht="24.75" customHeight="1">
      <c r="A5" s="178" t="s">
        <v>109</v>
      </c>
      <c r="B5" s="175" t="s">
        <v>110</v>
      </c>
      <c r="C5" s="175" t="s">
        <v>111</v>
      </c>
      <c r="D5" s="175"/>
      <c r="E5" s="175"/>
      <c r="F5" s="176"/>
      <c r="G5" s="175" t="s">
        <v>81</v>
      </c>
      <c r="H5" s="175" t="s">
        <v>144</v>
      </c>
      <c r="I5" s="175" t="s">
        <v>145</v>
      </c>
      <c r="J5" s="176" t="s">
        <v>146</v>
      </c>
      <c r="K5" s="194" t="s">
        <v>81</v>
      </c>
      <c r="L5" s="155" t="s">
        <v>147</v>
      </c>
      <c r="M5" s="155" t="s">
        <v>148</v>
      </c>
      <c r="N5" s="155" t="s">
        <v>149</v>
      </c>
      <c r="O5" s="155" t="s">
        <v>150</v>
      </c>
      <c r="P5" s="155" t="s">
        <v>151</v>
      </c>
      <c r="Q5" s="155" t="s">
        <v>152</v>
      </c>
      <c r="R5" s="155" t="s">
        <v>153</v>
      </c>
      <c r="S5" s="205"/>
      <c r="T5" s="204"/>
      <c r="U5" s="204"/>
      <c r="V5" s="201"/>
    </row>
    <row r="6" spans="1:21" ht="30.75" customHeight="1">
      <c r="A6" s="178"/>
      <c r="B6" s="175"/>
      <c r="C6" s="175"/>
      <c r="D6" s="175"/>
      <c r="E6" s="176"/>
      <c r="F6" s="179" t="s">
        <v>108</v>
      </c>
      <c r="G6" s="175"/>
      <c r="H6" s="175"/>
      <c r="I6" s="175"/>
      <c r="J6" s="176"/>
      <c r="K6" s="195"/>
      <c r="L6" s="155"/>
      <c r="M6" s="155"/>
      <c r="N6" s="155"/>
      <c r="O6" s="155"/>
      <c r="P6" s="155"/>
      <c r="Q6" s="155"/>
      <c r="R6" s="155"/>
      <c r="S6" s="206"/>
      <c r="T6" s="204"/>
      <c r="U6" s="204"/>
    </row>
    <row r="7" spans="1:21" ht="24.75" customHeight="1">
      <c r="A7" s="180" t="s">
        <v>93</v>
      </c>
      <c r="B7" s="180" t="s">
        <v>93</v>
      </c>
      <c r="C7" s="180" t="s">
        <v>93</v>
      </c>
      <c r="D7" s="180" t="s">
        <v>93</v>
      </c>
      <c r="E7" s="180" t="s">
        <v>93</v>
      </c>
      <c r="F7" s="181">
        <v>1</v>
      </c>
      <c r="G7" s="180">
        <v>2</v>
      </c>
      <c r="H7" s="180">
        <v>3</v>
      </c>
      <c r="I7" s="180">
        <v>4</v>
      </c>
      <c r="J7" s="180">
        <v>5</v>
      </c>
      <c r="K7" s="180">
        <v>6</v>
      </c>
      <c r="L7" s="180">
        <v>7</v>
      </c>
      <c r="M7" s="180">
        <v>8</v>
      </c>
      <c r="N7" s="180">
        <v>9</v>
      </c>
      <c r="O7" s="180">
        <v>10</v>
      </c>
      <c r="P7" s="180">
        <v>11</v>
      </c>
      <c r="Q7" s="180">
        <v>12</v>
      </c>
      <c r="R7" s="180">
        <v>13</v>
      </c>
      <c r="S7" s="180">
        <v>14</v>
      </c>
      <c r="T7" s="181">
        <v>15</v>
      </c>
      <c r="U7" s="181">
        <v>16</v>
      </c>
    </row>
    <row r="8" spans="1:21" ht="24.75" customHeight="1">
      <c r="A8" s="182"/>
      <c r="B8" s="182"/>
      <c r="C8" s="183"/>
      <c r="D8" s="184"/>
      <c r="E8" s="185"/>
      <c r="F8" s="186"/>
      <c r="G8" s="187"/>
      <c r="H8" s="187"/>
      <c r="I8" s="187"/>
      <c r="J8" s="187"/>
      <c r="K8" s="187"/>
      <c r="L8" s="187"/>
      <c r="M8" s="196"/>
      <c r="N8" s="187"/>
      <c r="O8" s="187"/>
      <c r="P8" s="187"/>
      <c r="Q8" s="187"/>
      <c r="R8" s="187"/>
      <c r="S8" s="207"/>
      <c r="T8" s="207"/>
      <c r="U8" s="208"/>
    </row>
    <row r="9" spans="1:21" ht="24.75" customHeight="1">
      <c r="A9" s="188" t="s">
        <v>303</v>
      </c>
      <c r="B9" s="189"/>
      <c r="C9" s="189"/>
      <c r="D9" s="189"/>
      <c r="E9" s="189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209"/>
      <c r="T9" s="209"/>
      <c r="U9" s="209"/>
    </row>
    <row r="10" spans="1:21" ht="18.75" customHeight="1">
      <c r="A10" s="191"/>
      <c r="B10" s="191"/>
      <c r="C10" s="191"/>
      <c r="D10" s="191"/>
      <c r="E10" s="192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209"/>
      <c r="T10" s="209"/>
      <c r="U10" s="209"/>
    </row>
    <row r="11" spans="1:21" ht="18.75" customHeight="1">
      <c r="A11" s="191"/>
      <c r="B11" s="191"/>
      <c r="C11" s="191"/>
      <c r="D11" s="191"/>
      <c r="E11" s="192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209"/>
      <c r="T11" s="209"/>
      <c r="U11" s="209"/>
    </row>
    <row r="12" spans="1:21" ht="18.75" customHeight="1">
      <c r="A12" s="191"/>
      <c r="B12" s="191"/>
      <c r="C12" s="191"/>
      <c r="D12" s="191"/>
      <c r="E12" s="192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209"/>
      <c r="T12" s="209"/>
      <c r="U12" s="209"/>
    </row>
    <row r="13" spans="1:21" ht="18.75" customHeight="1">
      <c r="A13" s="191"/>
      <c r="B13" s="191"/>
      <c r="C13" s="191"/>
      <c r="D13" s="191"/>
      <c r="E13" s="192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209"/>
      <c r="T13" s="209"/>
      <c r="U13" s="209"/>
    </row>
    <row r="14" spans="1:21" ht="18.75" customHeight="1">
      <c r="A14" s="191"/>
      <c r="B14" s="191"/>
      <c r="C14" s="191"/>
      <c r="D14" s="191"/>
      <c r="E14" s="192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209"/>
      <c r="T14" s="209"/>
      <c r="U14" s="209"/>
    </row>
    <row r="15" spans="1:21" ht="18.75" customHeight="1">
      <c r="A15" s="191"/>
      <c r="B15" s="191"/>
      <c r="C15" s="191"/>
      <c r="D15" s="191"/>
      <c r="E15" s="192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209"/>
      <c r="T15" s="209"/>
      <c r="U15" s="209"/>
    </row>
    <row r="16" spans="1:21" ht="18.75" customHeight="1">
      <c r="A16" s="191"/>
      <c r="B16" s="191"/>
      <c r="C16" s="191"/>
      <c r="D16" s="191"/>
      <c r="E16" s="192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209"/>
      <c r="T16" s="209"/>
      <c r="U16" s="209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P16" sqref="P16"/>
    </sheetView>
  </sheetViews>
  <sheetFormatPr defaultColWidth="9.00390625" defaultRowHeight="14.25"/>
  <cols>
    <col min="1" max="1" width="3.875" style="21" customWidth="1"/>
    <col min="2" max="3" width="4.375" style="21" customWidth="1"/>
    <col min="4" max="4" width="7.25390625" style="21" customWidth="1"/>
    <col min="5" max="5" width="15.375" style="21" customWidth="1"/>
    <col min="6" max="6" width="10.625" style="21" customWidth="1"/>
    <col min="7" max="21" width="7.25390625" style="21" customWidth="1"/>
    <col min="22" max="16384" width="9.00390625" style="21" customWidth="1"/>
  </cols>
  <sheetData>
    <row r="1" spans="1:21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97" t="s">
        <v>304</v>
      </c>
    </row>
    <row r="2" spans="1:21" ht="24.75" customHeight="1">
      <c r="A2" s="73" t="s">
        <v>305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9.5" customHeight="1">
      <c r="A3" s="74" t="s">
        <v>2</v>
      </c>
      <c r="B3" s="74"/>
      <c r="C3" s="74"/>
      <c r="D3" s="74"/>
      <c r="E3" s="74"/>
      <c r="F3" s="74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98" t="s">
        <v>78</v>
      </c>
      <c r="U3" s="98"/>
    </row>
    <row r="4" spans="1:21" ht="27.75" customHeight="1">
      <c r="A4" s="75" t="s">
        <v>137</v>
      </c>
      <c r="B4" s="76"/>
      <c r="C4" s="77"/>
      <c r="D4" s="78" t="s">
        <v>159</v>
      </c>
      <c r="E4" s="78" t="s">
        <v>160</v>
      </c>
      <c r="F4" s="78" t="s">
        <v>108</v>
      </c>
      <c r="G4" s="79" t="s">
        <v>161</v>
      </c>
      <c r="H4" s="79" t="s">
        <v>162</v>
      </c>
      <c r="I4" s="79" t="s">
        <v>163</v>
      </c>
      <c r="J4" s="79" t="s">
        <v>164</v>
      </c>
      <c r="K4" s="79" t="s">
        <v>165</v>
      </c>
      <c r="L4" s="79" t="s">
        <v>166</v>
      </c>
      <c r="M4" s="79" t="s">
        <v>148</v>
      </c>
      <c r="N4" s="79" t="s">
        <v>167</v>
      </c>
      <c r="O4" s="79" t="s">
        <v>146</v>
      </c>
      <c r="P4" s="79" t="s">
        <v>150</v>
      </c>
      <c r="Q4" s="79" t="s">
        <v>149</v>
      </c>
      <c r="R4" s="79" t="s">
        <v>168</v>
      </c>
      <c r="S4" s="79" t="s">
        <v>169</v>
      </c>
      <c r="T4" s="79" t="s">
        <v>170</v>
      </c>
      <c r="U4" s="79" t="s">
        <v>153</v>
      </c>
    </row>
    <row r="5" spans="1:21" ht="13.5" customHeight="1">
      <c r="A5" s="78" t="s">
        <v>109</v>
      </c>
      <c r="B5" s="78" t="s">
        <v>110</v>
      </c>
      <c r="C5" s="78" t="s">
        <v>111</v>
      </c>
      <c r="D5" s="80"/>
      <c r="E5" s="80"/>
      <c r="F5" s="80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18" customHeight="1">
      <c r="A6" s="81"/>
      <c r="B6" s="81"/>
      <c r="C6" s="81"/>
      <c r="D6" s="81"/>
      <c r="E6" s="81"/>
      <c r="F6" s="8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29.25" customHeight="1">
      <c r="A7" s="126"/>
      <c r="B7" s="126"/>
      <c r="C7" s="126"/>
      <c r="D7" s="126"/>
      <c r="E7" s="127"/>
      <c r="F7" s="167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9" ht="28.5" customHeight="1">
      <c r="A8" s="129" t="s">
        <v>303</v>
      </c>
      <c r="B8" s="130"/>
      <c r="C8" s="130"/>
      <c r="D8" s="130"/>
      <c r="E8" s="130"/>
      <c r="F8" s="130"/>
      <c r="G8" s="130"/>
      <c r="H8" s="130"/>
      <c r="I8" s="130"/>
    </row>
  </sheetData>
  <sheetProtection formatCells="0" formatColumns="0" formatRows="0"/>
  <mergeCells count="25">
    <mergeCell ref="A2:U2"/>
    <mergeCell ref="T3:U3"/>
    <mergeCell ref="A4:C4"/>
    <mergeCell ref="A8:I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1" sqref="A1:IV16384"/>
    </sheetView>
  </sheetViews>
  <sheetFormatPr defaultColWidth="6.875" defaultRowHeight="12.75" customHeight="1"/>
  <cols>
    <col min="1" max="3" width="4.00390625" style="131" customWidth="1"/>
    <col min="4" max="4" width="9.625" style="131" customWidth="1"/>
    <col min="5" max="5" width="22.50390625" style="131" customWidth="1"/>
    <col min="6" max="7" width="8.50390625" style="131" customWidth="1"/>
    <col min="8" max="10" width="7.25390625" style="131" customWidth="1"/>
    <col min="11" max="11" width="8.50390625" style="131" customWidth="1"/>
    <col min="12" max="19" width="7.25390625" style="131" customWidth="1"/>
    <col min="20" max="21" width="7.75390625" style="131" customWidth="1"/>
    <col min="22" max="16384" width="6.875" style="131" customWidth="1"/>
  </cols>
  <sheetData>
    <row r="1" spans="1:21" ht="24.7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52"/>
      <c r="R1" s="152"/>
      <c r="S1" s="156"/>
      <c r="T1" s="156"/>
      <c r="U1" s="132" t="s">
        <v>306</v>
      </c>
    </row>
    <row r="2" spans="1:21" ht="24.75" customHeight="1">
      <c r="A2" s="133" t="s">
        <v>307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2" ht="24.75" customHeight="1">
      <c r="A3" s="134" t="s">
        <v>2</v>
      </c>
      <c r="B3" s="135"/>
      <c r="C3" s="135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57"/>
      <c r="R3" s="157"/>
      <c r="S3" s="158"/>
      <c r="T3" s="159" t="s">
        <v>78</v>
      </c>
      <c r="U3" s="159"/>
      <c r="V3" s="160"/>
    </row>
    <row r="4" spans="1:22" ht="24.75" customHeight="1">
      <c r="A4" s="136" t="s">
        <v>137</v>
      </c>
      <c r="B4" s="136"/>
      <c r="C4" s="136"/>
      <c r="D4" s="137" t="s">
        <v>79</v>
      </c>
      <c r="E4" s="138" t="s">
        <v>107</v>
      </c>
      <c r="F4" s="138" t="s">
        <v>138</v>
      </c>
      <c r="G4" s="136" t="s">
        <v>139</v>
      </c>
      <c r="H4" s="136"/>
      <c r="I4" s="136"/>
      <c r="J4" s="138"/>
      <c r="K4" s="138" t="s">
        <v>140</v>
      </c>
      <c r="L4" s="137"/>
      <c r="M4" s="137"/>
      <c r="N4" s="137"/>
      <c r="O4" s="137"/>
      <c r="P4" s="137"/>
      <c r="Q4" s="137"/>
      <c r="R4" s="161"/>
      <c r="S4" s="162" t="s">
        <v>141</v>
      </c>
      <c r="T4" s="163" t="s">
        <v>142</v>
      </c>
      <c r="U4" s="163" t="s">
        <v>143</v>
      </c>
      <c r="V4" s="160"/>
    </row>
    <row r="5" spans="1:22" ht="24.75" customHeight="1">
      <c r="A5" s="139" t="s">
        <v>109</v>
      </c>
      <c r="B5" s="139" t="s">
        <v>110</v>
      </c>
      <c r="C5" s="139" t="s">
        <v>111</v>
      </c>
      <c r="D5" s="138"/>
      <c r="E5" s="138"/>
      <c r="F5" s="136"/>
      <c r="G5" s="139" t="s">
        <v>81</v>
      </c>
      <c r="H5" s="139" t="s">
        <v>144</v>
      </c>
      <c r="I5" s="139" t="s">
        <v>145</v>
      </c>
      <c r="J5" s="153" t="s">
        <v>146</v>
      </c>
      <c r="K5" s="154" t="s">
        <v>81</v>
      </c>
      <c r="L5" s="155" t="s">
        <v>147</v>
      </c>
      <c r="M5" s="155" t="s">
        <v>148</v>
      </c>
      <c r="N5" s="155" t="s">
        <v>149</v>
      </c>
      <c r="O5" s="155" t="s">
        <v>150</v>
      </c>
      <c r="P5" s="155" t="s">
        <v>151</v>
      </c>
      <c r="Q5" s="155" t="s">
        <v>152</v>
      </c>
      <c r="R5" s="155" t="s">
        <v>153</v>
      </c>
      <c r="S5" s="163"/>
      <c r="T5" s="163"/>
      <c r="U5" s="163"/>
      <c r="V5" s="160"/>
    </row>
    <row r="6" spans="1:21" ht="30.75" customHeight="1">
      <c r="A6" s="138"/>
      <c r="B6" s="138"/>
      <c r="C6" s="138"/>
      <c r="D6" s="138"/>
      <c r="E6" s="136"/>
      <c r="F6" s="140" t="s">
        <v>108</v>
      </c>
      <c r="G6" s="138"/>
      <c r="H6" s="138"/>
      <c r="I6" s="138"/>
      <c r="J6" s="136"/>
      <c r="K6" s="137"/>
      <c r="L6" s="155"/>
      <c r="M6" s="155"/>
      <c r="N6" s="155"/>
      <c r="O6" s="155"/>
      <c r="P6" s="155"/>
      <c r="Q6" s="155"/>
      <c r="R6" s="155"/>
      <c r="S6" s="163"/>
      <c r="T6" s="163"/>
      <c r="U6" s="163"/>
    </row>
    <row r="7" spans="1:21" ht="24.75" customHeight="1">
      <c r="A7" s="141" t="s">
        <v>93</v>
      </c>
      <c r="B7" s="141" t="s">
        <v>93</v>
      </c>
      <c r="C7" s="141" t="s">
        <v>93</v>
      </c>
      <c r="D7" s="141" t="s">
        <v>93</v>
      </c>
      <c r="E7" s="141" t="s">
        <v>93</v>
      </c>
      <c r="F7" s="142">
        <v>1</v>
      </c>
      <c r="G7" s="141">
        <v>2</v>
      </c>
      <c r="H7" s="141">
        <v>3</v>
      </c>
      <c r="I7" s="141">
        <v>4</v>
      </c>
      <c r="J7" s="141">
        <v>5</v>
      </c>
      <c r="K7" s="141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  <c r="R7" s="141">
        <v>13</v>
      </c>
      <c r="S7" s="141">
        <v>14</v>
      </c>
      <c r="T7" s="142">
        <v>15</v>
      </c>
      <c r="U7" s="142">
        <v>16</v>
      </c>
    </row>
    <row r="8" spans="1:21" ht="24.75" customHeight="1">
      <c r="A8" s="143"/>
      <c r="B8" s="143"/>
      <c r="C8" s="144"/>
      <c r="D8" s="145"/>
      <c r="E8" s="146"/>
      <c r="F8" s="147"/>
      <c r="G8" s="148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64"/>
      <c r="T8" s="164"/>
      <c r="U8" s="165"/>
    </row>
    <row r="9" spans="1:21" ht="27" customHeight="1">
      <c r="A9" s="129" t="s">
        <v>308</v>
      </c>
      <c r="B9" s="130"/>
      <c r="C9" s="130"/>
      <c r="D9" s="130"/>
      <c r="E9" s="130"/>
      <c r="F9" s="130"/>
      <c r="G9" s="130"/>
      <c r="H9" s="130"/>
      <c r="I9" s="130"/>
      <c r="J9" s="152"/>
      <c r="K9" s="152"/>
      <c r="L9" s="152"/>
      <c r="M9" s="152"/>
      <c r="N9" s="152"/>
      <c r="O9" s="152"/>
      <c r="P9" s="152"/>
      <c r="Q9" s="152"/>
      <c r="R9" s="152"/>
      <c r="S9" s="166"/>
      <c r="T9" s="166"/>
      <c r="U9" s="166"/>
    </row>
    <row r="10" spans="1:21" ht="18.75" customHeight="1">
      <c r="A10" s="150"/>
      <c r="B10" s="150"/>
      <c r="C10" s="150"/>
      <c r="D10" s="150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66"/>
      <c r="T10" s="166"/>
      <c r="U10" s="166"/>
    </row>
    <row r="11" spans="1:21" ht="18.75" customHeight="1">
      <c r="A11" s="150"/>
      <c r="B11" s="150"/>
      <c r="C11" s="150"/>
      <c r="D11" s="150"/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66"/>
      <c r="T11" s="166"/>
      <c r="U11" s="166"/>
    </row>
    <row r="12" spans="1:21" ht="18.75" customHeight="1">
      <c r="A12" s="150"/>
      <c r="B12" s="150"/>
      <c r="C12" s="150"/>
      <c r="D12" s="150"/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66"/>
      <c r="T12" s="166"/>
      <c r="U12" s="166"/>
    </row>
    <row r="13" spans="1:21" ht="18.75" customHeight="1">
      <c r="A13" s="150"/>
      <c r="B13" s="150"/>
      <c r="C13" s="150"/>
      <c r="D13" s="150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66"/>
      <c r="T13" s="166"/>
      <c r="U13" s="166"/>
    </row>
    <row r="14" spans="1:21" ht="18.75" customHeight="1">
      <c r="A14" s="150"/>
      <c r="B14" s="150"/>
      <c r="C14" s="150"/>
      <c r="D14" s="150"/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66"/>
      <c r="T14" s="166"/>
      <c r="U14" s="166"/>
    </row>
    <row r="15" spans="1:21" ht="18.75" customHeight="1">
      <c r="A15" s="150"/>
      <c r="B15" s="150"/>
      <c r="C15" s="150"/>
      <c r="D15" s="150"/>
      <c r="E15" s="151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66"/>
      <c r="T15" s="166"/>
      <c r="U15" s="166"/>
    </row>
    <row r="16" spans="1:21" ht="18.75" customHeight="1">
      <c r="A16" s="150"/>
      <c r="B16" s="150"/>
      <c r="C16" s="150"/>
      <c r="D16" s="150"/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66"/>
      <c r="T16" s="166"/>
      <c r="U16" s="166"/>
    </row>
    <row r="17" spans="1:22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N17" s="21"/>
      <c r="O17" s="21"/>
      <c r="P17" s="21"/>
      <c r="Q17" s="21"/>
      <c r="R17" s="21"/>
      <c r="S17" s="21"/>
      <c r="T17" s="21"/>
      <c r="U17" s="21"/>
      <c r="V17" s="21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I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1" sqref="A1:IV16384"/>
    </sheetView>
  </sheetViews>
  <sheetFormatPr defaultColWidth="9.00390625" defaultRowHeight="14.25"/>
  <cols>
    <col min="1" max="1" width="3.875" style="21" customWidth="1"/>
    <col min="2" max="3" width="4.375" style="21" customWidth="1"/>
    <col min="4" max="4" width="7.25390625" style="21" customWidth="1"/>
    <col min="5" max="5" width="15.375" style="21" customWidth="1"/>
    <col min="6" max="6" width="10.625" style="21" customWidth="1"/>
    <col min="7" max="21" width="7.25390625" style="21" customWidth="1"/>
    <col min="22" max="16384" width="9.00390625" style="21" customWidth="1"/>
  </cols>
  <sheetData>
    <row r="1" spans="1:21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97" t="s">
        <v>309</v>
      </c>
    </row>
    <row r="2" spans="1:21" ht="24.75" customHeight="1">
      <c r="A2" s="73" t="s">
        <v>310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9.5" customHeight="1">
      <c r="A3" s="74" t="s">
        <v>2</v>
      </c>
      <c r="B3" s="74"/>
      <c r="C3" s="74"/>
      <c r="D3" s="74"/>
      <c r="E3" s="74"/>
      <c r="F3" s="74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98" t="s">
        <v>78</v>
      </c>
      <c r="U3" s="98"/>
    </row>
    <row r="4" spans="1:21" ht="27.75" customHeight="1">
      <c r="A4" s="75" t="s">
        <v>137</v>
      </c>
      <c r="B4" s="76"/>
      <c r="C4" s="77"/>
      <c r="D4" s="78" t="s">
        <v>159</v>
      </c>
      <c r="E4" s="78" t="s">
        <v>160</v>
      </c>
      <c r="F4" s="78" t="s">
        <v>108</v>
      </c>
      <c r="G4" s="79" t="s">
        <v>161</v>
      </c>
      <c r="H4" s="79" t="s">
        <v>162</v>
      </c>
      <c r="I4" s="79" t="s">
        <v>163</v>
      </c>
      <c r="J4" s="79" t="s">
        <v>164</v>
      </c>
      <c r="K4" s="79" t="s">
        <v>165</v>
      </c>
      <c r="L4" s="79" t="s">
        <v>166</v>
      </c>
      <c r="M4" s="79" t="s">
        <v>148</v>
      </c>
      <c r="N4" s="79" t="s">
        <v>167</v>
      </c>
      <c r="O4" s="79" t="s">
        <v>146</v>
      </c>
      <c r="P4" s="79" t="s">
        <v>150</v>
      </c>
      <c r="Q4" s="79" t="s">
        <v>149</v>
      </c>
      <c r="R4" s="79" t="s">
        <v>168</v>
      </c>
      <c r="S4" s="79" t="s">
        <v>169</v>
      </c>
      <c r="T4" s="79" t="s">
        <v>170</v>
      </c>
      <c r="U4" s="79" t="s">
        <v>153</v>
      </c>
    </row>
    <row r="5" spans="1:21" ht="13.5" customHeight="1">
      <c r="A5" s="78" t="s">
        <v>109</v>
      </c>
      <c r="B5" s="78" t="s">
        <v>110</v>
      </c>
      <c r="C5" s="78" t="s">
        <v>111</v>
      </c>
      <c r="D5" s="80"/>
      <c r="E5" s="80"/>
      <c r="F5" s="80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18" customHeight="1">
      <c r="A6" s="81"/>
      <c r="B6" s="81"/>
      <c r="C6" s="81"/>
      <c r="D6" s="81"/>
      <c r="E6" s="81"/>
      <c r="F6" s="8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29.25" customHeight="1">
      <c r="A7" s="126"/>
      <c r="B7" s="126"/>
      <c r="C7" s="126"/>
      <c r="D7" s="126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11" ht="14.25">
      <c r="A8" s="129" t="s">
        <v>308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</sheetData>
  <sheetProtection formatCells="0" formatColumns="0" formatRows="0"/>
  <mergeCells count="25">
    <mergeCell ref="A2:U2"/>
    <mergeCell ref="T3:U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E13" sqref="E13"/>
    </sheetView>
  </sheetViews>
  <sheetFormatPr defaultColWidth="6.875" defaultRowHeight="12.75" customHeight="1"/>
  <cols>
    <col min="1" max="3" width="3.625" style="101" customWidth="1"/>
    <col min="4" max="4" width="6.875" style="101" customWidth="1"/>
    <col min="5" max="5" width="43.375" style="101" customWidth="1"/>
    <col min="6" max="6" width="9.375" style="101" customWidth="1"/>
    <col min="7" max="7" width="8.625" style="101" customWidth="1"/>
    <col min="8" max="8" width="10.375" style="101" customWidth="1"/>
    <col min="9" max="10" width="7.50390625" style="101" customWidth="1"/>
    <col min="11" max="11" width="8.375" style="101" customWidth="1"/>
    <col min="12" max="18" width="7.50390625" style="101" customWidth="1"/>
    <col min="19" max="19" width="9.875" style="101" customWidth="1"/>
    <col min="20" max="20" width="9.25390625" style="101" customWidth="1"/>
    <col min="21" max="21" width="7.50390625" style="101" customWidth="1"/>
    <col min="22" max="41" width="6.875" style="101" customWidth="1"/>
    <col min="42" max="42" width="6.625" style="101" customWidth="1"/>
    <col min="43" max="253" width="6.875" style="101" customWidth="1"/>
    <col min="254" max="256" width="6.875" style="102" customWidth="1"/>
  </cols>
  <sheetData>
    <row r="1" spans="22:255" ht="27" customHeight="1">
      <c r="V1" s="116" t="s">
        <v>311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IT1" s="21"/>
      <c r="IU1" s="21"/>
    </row>
    <row r="2" spans="1:255" ht="33" customHeight="1">
      <c r="A2" s="103" t="s">
        <v>312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IT2" s="21"/>
      <c r="IU2" s="21"/>
    </row>
    <row r="3" spans="1:255" ht="18.75" customHeight="1">
      <c r="A3" s="104" t="s">
        <v>2</v>
      </c>
      <c r="B3" s="104"/>
      <c r="C3" s="104"/>
      <c r="D3" s="105"/>
      <c r="E3" s="105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17"/>
      <c r="U3" s="118" t="s">
        <v>78</v>
      </c>
      <c r="V3" s="117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IT3" s="21"/>
      <c r="IU3" s="21"/>
    </row>
    <row r="4" spans="1:255" s="99" customFormat="1" ht="23.25" customHeight="1">
      <c r="A4" s="106" t="s">
        <v>137</v>
      </c>
      <c r="B4" s="106"/>
      <c r="C4" s="106"/>
      <c r="D4" s="107" t="s">
        <v>79</v>
      </c>
      <c r="E4" s="107" t="s">
        <v>107</v>
      </c>
      <c r="F4" s="107" t="s">
        <v>138</v>
      </c>
      <c r="G4" s="108" t="s">
        <v>139</v>
      </c>
      <c r="H4" s="108"/>
      <c r="I4" s="108"/>
      <c r="J4" s="108"/>
      <c r="K4" s="108" t="s">
        <v>140</v>
      </c>
      <c r="L4" s="108"/>
      <c r="M4" s="108"/>
      <c r="N4" s="108"/>
      <c r="O4" s="108"/>
      <c r="P4" s="108"/>
      <c r="Q4" s="108"/>
      <c r="R4" s="108"/>
      <c r="S4" s="109" t="s">
        <v>313</v>
      </c>
      <c r="T4" s="109"/>
      <c r="U4" s="109"/>
      <c r="V4" s="109"/>
      <c r="IT4" s="21"/>
      <c r="IU4" s="21"/>
    </row>
    <row r="5" spans="1:255" s="99" customFormat="1" ht="23.25" customHeight="1">
      <c r="A5" s="109" t="s">
        <v>109</v>
      </c>
      <c r="B5" s="107" t="s">
        <v>110</v>
      </c>
      <c r="C5" s="107" t="s">
        <v>111</v>
      </c>
      <c r="D5" s="107"/>
      <c r="E5" s="107"/>
      <c r="F5" s="107"/>
      <c r="G5" s="107" t="s">
        <v>81</v>
      </c>
      <c r="H5" s="107" t="s">
        <v>144</v>
      </c>
      <c r="I5" s="107" t="s">
        <v>145</v>
      </c>
      <c r="J5" s="107" t="s">
        <v>146</v>
      </c>
      <c r="K5" s="107" t="s">
        <v>81</v>
      </c>
      <c r="L5" s="107" t="s">
        <v>147</v>
      </c>
      <c r="M5" s="107" t="s">
        <v>148</v>
      </c>
      <c r="N5" s="107" t="s">
        <v>149</v>
      </c>
      <c r="O5" s="107" t="s">
        <v>150</v>
      </c>
      <c r="P5" s="107" t="s">
        <v>151</v>
      </c>
      <c r="Q5" s="107" t="s">
        <v>152</v>
      </c>
      <c r="R5" s="107" t="s">
        <v>153</v>
      </c>
      <c r="S5" s="109" t="s">
        <v>81</v>
      </c>
      <c r="T5" s="109" t="s">
        <v>314</v>
      </c>
      <c r="U5" s="109" t="s">
        <v>315</v>
      </c>
      <c r="V5" s="109" t="s">
        <v>316</v>
      </c>
      <c r="IT5" s="21"/>
      <c r="IU5" s="21"/>
    </row>
    <row r="6" spans="1:255" ht="31.5" customHeight="1">
      <c r="A6" s="109"/>
      <c r="B6" s="107"/>
      <c r="C6" s="107"/>
      <c r="D6" s="107"/>
      <c r="E6" s="107"/>
      <c r="F6" s="110" t="s">
        <v>108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9"/>
      <c r="T6" s="109"/>
      <c r="U6" s="109"/>
      <c r="V6" s="10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02"/>
      <c r="IR6" s="102"/>
      <c r="IS6" s="102"/>
      <c r="IT6" s="21"/>
      <c r="IU6" s="21"/>
    </row>
    <row r="7" spans="1:255" ht="23.25" customHeight="1">
      <c r="A7" s="111" t="s">
        <v>93</v>
      </c>
      <c r="B7" s="111" t="s">
        <v>93</v>
      </c>
      <c r="C7" s="111" t="s">
        <v>93</v>
      </c>
      <c r="D7" s="111" t="s">
        <v>93</v>
      </c>
      <c r="E7" s="111" t="s">
        <v>93</v>
      </c>
      <c r="F7" s="111">
        <v>1</v>
      </c>
      <c r="G7" s="111">
        <v>2</v>
      </c>
      <c r="H7" s="111">
        <v>3</v>
      </c>
      <c r="I7" s="111">
        <v>4</v>
      </c>
      <c r="J7" s="111">
        <v>5</v>
      </c>
      <c r="K7" s="111">
        <v>6</v>
      </c>
      <c r="L7" s="111">
        <v>7</v>
      </c>
      <c r="M7" s="111">
        <v>8</v>
      </c>
      <c r="N7" s="111">
        <v>9</v>
      </c>
      <c r="O7" s="111">
        <v>10</v>
      </c>
      <c r="P7" s="111">
        <v>11</v>
      </c>
      <c r="Q7" s="111">
        <v>12</v>
      </c>
      <c r="R7" s="111">
        <v>13</v>
      </c>
      <c r="S7" s="111">
        <v>14</v>
      </c>
      <c r="T7" s="111">
        <v>15</v>
      </c>
      <c r="U7" s="111">
        <v>16</v>
      </c>
      <c r="V7" s="111">
        <v>17</v>
      </c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02"/>
      <c r="IR7" s="102"/>
      <c r="IS7" s="102"/>
      <c r="IT7" s="21"/>
      <c r="IU7" s="21"/>
    </row>
    <row r="8" spans="1:256" s="100" customFormat="1" ht="19.5" customHeight="1">
      <c r="A8" s="82" t="s">
        <v>112</v>
      </c>
      <c r="B8" s="82"/>
      <c r="C8" s="82"/>
      <c r="D8" s="83" t="s">
        <v>94</v>
      </c>
      <c r="E8" s="84" t="s">
        <v>113</v>
      </c>
      <c r="F8" s="112">
        <f>F9</f>
        <v>3135.65</v>
      </c>
      <c r="G8" s="112">
        <f aca="true" t="shared" si="0" ref="G8:V8">G9</f>
        <v>2797.25</v>
      </c>
      <c r="H8" s="112">
        <f t="shared" si="0"/>
        <v>2649.8500000000004</v>
      </c>
      <c r="I8" s="112">
        <f t="shared" si="0"/>
        <v>147.4</v>
      </c>
      <c r="J8" s="112"/>
      <c r="K8" s="112">
        <f t="shared" si="0"/>
        <v>338.4</v>
      </c>
      <c r="L8" s="112">
        <f t="shared" si="0"/>
        <v>338.4</v>
      </c>
      <c r="M8" s="112">
        <f t="shared" si="0"/>
        <v>0</v>
      </c>
      <c r="N8" s="112">
        <f t="shared" si="0"/>
        <v>0</v>
      </c>
      <c r="O8" s="112">
        <f t="shared" si="0"/>
        <v>0</v>
      </c>
      <c r="P8" s="112">
        <f t="shared" si="0"/>
        <v>0</v>
      </c>
      <c r="Q8" s="112">
        <f t="shared" si="0"/>
        <v>0</v>
      </c>
      <c r="R8" s="112">
        <f t="shared" si="0"/>
        <v>0</v>
      </c>
      <c r="S8" s="112">
        <f t="shared" si="0"/>
        <v>3595.6500000000005</v>
      </c>
      <c r="T8" s="112">
        <f t="shared" si="0"/>
        <v>3595.6500000000005</v>
      </c>
      <c r="U8" s="120">
        <f t="shared" si="0"/>
        <v>0</v>
      </c>
      <c r="V8" s="120">
        <f t="shared" si="0"/>
        <v>0</v>
      </c>
      <c r="W8" s="121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71"/>
      <c r="IU8" s="71"/>
      <c r="IV8" s="125"/>
    </row>
    <row r="9" spans="1:256" s="71" customFormat="1" ht="19.5" customHeight="1">
      <c r="A9" s="82" t="s">
        <v>112</v>
      </c>
      <c r="B9" s="82" t="s">
        <v>114</v>
      </c>
      <c r="C9" s="82"/>
      <c r="D9" s="83" t="s">
        <v>94</v>
      </c>
      <c r="E9" s="84" t="s">
        <v>204</v>
      </c>
      <c r="F9" s="113">
        <f>SUM(F10:F18)</f>
        <v>3135.65</v>
      </c>
      <c r="G9" s="113">
        <f>SUM(G10:G18)</f>
        <v>2797.25</v>
      </c>
      <c r="H9" s="113">
        <f>SUM(H10:H18)</f>
        <v>2649.8500000000004</v>
      </c>
      <c r="I9" s="113">
        <f>SUM(I10:I18)</f>
        <v>147.4</v>
      </c>
      <c r="J9" s="113"/>
      <c r="K9" s="113">
        <f>SUM(K10:K18)</f>
        <v>338.4</v>
      </c>
      <c r="L9" s="113">
        <f>SUM(L10:L18)</f>
        <v>338.4</v>
      </c>
      <c r="M9" s="113">
        <f aca="true" t="shared" si="1" ref="M9:V9">SUM(M10:M17)</f>
        <v>0</v>
      </c>
      <c r="N9" s="113">
        <f t="shared" si="1"/>
        <v>0</v>
      </c>
      <c r="O9" s="113">
        <f t="shared" si="1"/>
        <v>0</v>
      </c>
      <c r="P9" s="113">
        <f t="shared" si="1"/>
        <v>0</v>
      </c>
      <c r="Q9" s="113">
        <f t="shared" si="1"/>
        <v>0</v>
      </c>
      <c r="R9" s="113">
        <f t="shared" si="1"/>
        <v>0</v>
      </c>
      <c r="S9" s="113">
        <f>SUM(S10:S18)</f>
        <v>3595.6500000000005</v>
      </c>
      <c r="T9" s="113">
        <f>SUM(T10:T18)</f>
        <v>3595.6500000000005</v>
      </c>
      <c r="U9" s="113">
        <f t="shared" si="1"/>
        <v>0</v>
      </c>
      <c r="V9" s="113">
        <f t="shared" si="1"/>
        <v>0</v>
      </c>
      <c r="W9" s="123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V9" s="125"/>
    </row>
    <row r="10" spans="1:255" ht="19.5" customHeight="1">
      <c r="A10" s="86" t="s">
        <v>112</v>
      </c>
      <c r="B10" s="86" t="s">
        <v>114</v>
      </c>
      <c r="C10" s="86" t="s">
        <v>114</v>
      </c>
      <c r="D10" s="42" t="s">
        <v>94</v>
      </c>
      <c r="E10" s="87" t="s">
        <v>116</v>
      </c>
      <c r="F10" s="114">
        <f>G10+K10</f>
        <v>550.61</v>
      </c>
      <c r="G10" s="114">
        <f>SUM(H10:J10)</f>
        <v>550.61</v>
      </c>
      <c r="H10" s="114">
        <v>509.04</v>
      </c>
      <c r="I10" s="114">
        <v>41.57</v>
      </c>
      <c r="J10" s="114"/>
      <c r="K10" s="114">
        <f>SUM(L10:R10)</f>
        <v>0</v>
      </c>
      <c r="L10" s="115"/>
      <c r="M10" s="114"/>
      <c r="N10" s="114"/>
      <c r="O10" s="114"/>
      <c r="P10" s="114"/>
      <c r="Q10" s="114"/>
      <c r="R10" s="114"/>
      <c r="S10" s="114">
        <v>550.61</v>
      </c>
      <c r="T10" s="114">
        <v>550.61</v>
      </c>
      <c r="U10" s="114"/>
      <c r="V10" s="114"/>
      <c r="W10" s="124"/>
      <c r="IT10" s="21"/>
      <c r="IU10" s="21"/>
    </row>
    <row r="11" spans="1:255" ht="19.5" customHeight="1">
      <c r="A11" s="89" t="s">
        <v>112</v>
      </c>
      <c r="B11" s="89" t="s">
        <v>114</v>
      </c>
      <c r="C11" s="86" t="s">
        <v>117</v>
      </c>
      <c r="D11" s="42" t="s">
        <v>94</v>
      </c>
      <c r="E11" s="87" t="s">
        <v>118</v>
      </c>
      <c r="F11" s="114">
        <f aca="true" t="shared" si="2" ref="F11:F17">G11+K11</f>
        <v>44.4</v>
      </c>
      <c r="G11" s="114">
        <f aca="true" t="shared" si="3" ref="G11:G18">SUM(H11:J11)</f>
        <v>0</v>
      </c>
      <c r="H11" s="114"/>
      <c r="I11" s="114"/>
      <c r="J11" s="115"/>
      <c r="K11" s="114">
        <f aca="true" t="shared" si="4" ref="K11:K17">SUM(L11:R11)</f>
        <v>44.4</v>
      </c>
      <c r="L11" s="114">
        <v>44.4</v>
      </c>
      <c r="M11" s="114"/>
      <c r="N11" s="114"/>
      <c r="O11" s="114"/>
      <c r="P11" s="114"/>
      <c r="Q11" s="114"/>
      <c r="R11" s="114"/>
      <c r="S11" s="114">
        <v>44.4</v>
      </c>
      <c r="T11" s="114">
        <v>44.4</v>
      </c>
      <c r="U11" s="114"/>
      <c r="V11" s="114"/>
      <c r="W11" s="124"/>
      <c r="IT11" s="21"/>
      <c r="IU11" s="21"/>
    </row>
    <row r="12" spans="1:255" ht="19.5" customHeight="1">
      <c r="A12" s="86" t="s">
        <v>112</v>
      </c>
      <c r="B12" s="86" t="s">
        <v>114</v>
      </c>
      <c r="C12" s="86" t="s">
        <v>154</v>
      </c>
      <c r="D12" s="42" t="s">
        <v>94</v>
      </c>
      <c r="E12" s="90" t="s">
        <v>120</v>
      </c>
      <c r="F12" s="114">
        <v>166.86</v>
      </c>
      <c r="G12" s="114">
        <f t="shared" si="3"/>
        <v>138.86</v>
      </c>
      <c r="H12" s="114">
        <v>131.3</v>
      </c>
      <c r="I12" s="114">
        <v>7.56</v>
      </c>
      <c r="J12" s="114"/>
      <c r="K12" s="114">
        <f t="shared" si="4"/>
        <v>28</v>
      </c>
      <c r="L12" s="114">
        <v>28</v>
      </c>
      <c r="M12" s="114"/>
      <c r="N12" s="114"/>
      <c r="O12" s="114"/>
      <c r="P12" s="114"/>
      <c r="Q12" s="114"/>
      <c r="R12" s="114"/>
      <c r="S12" s="114">
        <v>236.86</v>
      </c>
      <c r="T12" s="114">
        <v>236.86</v>
      </c>
      <c r="U12" s="114"/>
      <c r="V12" s="114"/>
      <c r="W12" s="124"/>
      <c r="IT12" s="21"/>
      <c r="IU12" s="21"/>
    </row>
    <row r="13" spans="1:255" ht="19.5" customHeight="1">
      <c r="A13" s="86" t="s">
        <v>121</v>
      </c>
      <c r="B13" s="86" t="s">
        <v>122</v>
      </c>
      <c r="C13" s="86" t="s">
        <v>123</v>
      </c>
      <c r="D13" s="42" t="s">
        <v>155</v>
      </c>
      <c r="E13" s="90" t="s">
        <v>235</v>
      </c>
      <c r="F13" s="114">
        <v>112.99</v>
      </c>
      <c r="G13" s="114">
        <f t="shared" si="3"/>
        <v>92.99000000000001</v>
      </c>
      <c r="H13" s="114">
        <v>87.59</v>
      </c>
      <c r="I13" s="114">
        <v>5.4</v>
      </c>
      <c r="J13" s="114"/>
      <c r="K13" s="114">
        <f t="shared" si="4"/>
        <v>20</v>
      </c>
      <c r="L13" s="114">
        <v>20</v>
      </c>
      <c r="M13" s="114"/>
      <c r="N13" s="114"/>
      <c r="O13" s="114"/>
      <c r="P13" s="114"/>
      <c r="Q13" s="114"/>
      <c r="R13" s="114"/>
      <c r="S13" s="114">
        <v>292.99</v>
      </c>
      <c r="T13" s="114">
        <v>292.99</v>
      </c>
      <c r="U13" s="114"/>
      <c r="V13" s="114"/>
      <c r="W13" s="124"/>
      <c r="IT13" s="21"/>
      <c r="IU13" s="21"/>
    </row>
    <row r="14" spans="1:23" ht="19.5" customHeight="1">
      <c r="A14" s="86" t="s">
        <v>112</v>
      </c>
      <c r="B14" s="86" t="s">
        <v>114</v>
      </c>
      <c r="C14" s="86" t="s">
        <v>125</v>
      </c>
      <c r="D14" s="42" t="s">
        <v>94</v>
      </c>
      <c r="E14" s="90" t="s">
        <v>236</v>
      </c>
      <c r="F14" s="114">
        <v>252.96</v>
      </c>
      <c r="G14" s="114">
        <f t="shared" si="3"/>
        <v>230.96</v>
      </c>
      <c r="H14" s="114">
        <v>217.46</v>
      </c>
      <c r="I14" s="114">
        <v>13.5</v>
      </c>
      <c r="J14" s="114"/>
      <c r="K14" s="114">
        <f t="shared" si="4"/>
        <v>22</v>
      </c>
      <c r="L14" s="114">
        <v>22</v>
      </c>
      <c r="M14" s="114"/>
      <c r="N14" s="114"/>
      <c r="O14" s="114"/>
      <c r="P14" s="114"/>
      <c r="Q14" s="114"/>
      <c r="R14" s="114"/>
      <c r="S14" s="114">
        <v>262.96000000000004</v>
      </c>
      <c r="T14" s="114">
        <v>262.96000000000004</v>
      </c>
      <c r="U14" s="114"/>
      <c r="V14" s="114"/>
      <c r="W14" s="124"/>
    </row>
    <row r="15" spans="1:23" ht="19.5" customHeight="1">
      <c r="A15" s="86" t="s">
        <v>112</v>
      </c>
      <c r="B15" s="86" t="s">
        <v>114</v>
      </c>
      <c r="C15" s="86" t="s">
        <v>127</v>
      </c>
      <c r="D15" s="42" t="s">
        <v>94</v>
      </c>
      <c r="E15" s="90" t="s">
        <v>237</v>
      </c>
      <c r="F15" s="114">
        <f t="shared" si="2"/>
        <v>116.95</v>
      </c>
      <c r="G15" s="114">
        <f t="shared" si="3"/>
        <v>116.95</v>
      </c>
      <c r="H15" s="114">
        <v>110.47</v>
      </c>
      <c r="I15" s="114">
        <v>6.48</v>
      </c>
      <c r="J15" s="114"/>
      <c r="K15" s="114">
        <f t="shared" si="4"/>
        <v>0</v>
      </c>
      <c r="L15" s="114"/>
      <c r="M15" s="114"/>
      <c r="N15" s="114"/>
      <c r="O15" s="114"/>
      <c r="P15" s="114"/>
      <c r="Q15" s="114"/>
      <c r="R15" s="114"/>
      <c r="S15" s="114">
        <v>116.95</v>
      </c>
      <c r="T15" s="114">
        <v>116.95</v>
      </c>
      <c r="U15" s="114"/>
      <c r="V15" s="114"/>
      <c r="W15" s="124"/>
    </row>
    <row r="16" spans="1:23" ht="19.5" customHeight="1">
      <c r="A16" s="86" t="s">
        <v>112</v>
      </c>
      <c r="B16" s="86" t="s">
        <v>114</v>
      </c>
      <c r="C16" s="86" t="s">
        <v>129</v>
      </c>
      <c r="D16" s="42" t="s">
        <v>94</v>
      </c>
      <c r="E16" s="87" t="s">
        <v>130</v>
      </c>
      <c r="F16" s="114">
        <v>832.21</v>
      </c>
      <c r="G16" s="114">
        <f t="shared" si="3"/>
        <v>832.2099999999999</v>
      </c>
      <c r="H16" s="114">
        <v>804.15</v>
      </c>
      <c r="I16" s="114">
        <v>28.06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>
        <v>1032.21</v>
      </c>
      <c r="T16" s="114">
        <v>1032.21</v>
      </c>
      <c r="U16" s="114"/>
      <c r="V16" s="114"/>
      <c r="W16" s="124"/>
    </row>
    <row r="17" spans="1:23" ht="19.5" customHeight="1">
      <c r="A17" s="86" t="s">
        <v>112</v>
      </c>
      <c r="B17" s="86" t="s">
        <v>114</v>
      </c>
      <c r="C17" s="86" t="s">
        <v>156</v>
      </c>
      <c r="D17" s="42" t="s">
        <v>94</v>
      </c>
      <c r="E17" s="90" t="s">
        <v>132</v>
      </c>
      <c r="F17" s="114">
        <f t="shared" si="2"/>
        <v>318.9</v>
      </c>
      <c r="G17" s="114">
        <f t="shared" si="3"/>
        <v>318.9</v>
      </c>
      <c r="H17" s="114">
        <v>302.15</v>
      </c>
      <c r="I17" s="114">
        <v>16.75</v>
      </c>
      <c r="J17" s="114"/>
      <c r="K17" s="114">
        <f t="shared" si="4"/>
        <v>0</v>
      </c>
      <c r="L17" s="114"/>
      <c r="M17" s="114"/>
      <c r="N17" s="114"/>
      <c r="O17" s="114"/>
      <c r="P17" s="114"/>
      <c r="Q17" s="114"/>
      <c r="R17" s="114"/>
      <c r="S17" s="114">
        <v>318.9</v>
      </c>
      <c r="T17" s="114">
        <v>318.9</v>
      </c>
      <c r="U17" s="114"/>
      <c r="V17" s="114"/>
      <c r="W17" s="124"/>
    </row>
    <row r="18" spans="1:23" ht="17.25" customHeight="1">
      <c r="A18" s="89" t="s">
        <v>112</v>
      </c>
      <c r="B18" s="89" t="s">
        <v>114</v>
      </c>
      <c r="C18" s="86" t="s">
        <v>133</v>
      </c>
      <c r="D18" s="42" t="s">
        <v>94</v>
      </c>
      <c r="E18" s="91" t="s">
        <v>134</v>
      </c>
      <c r="F18" s="114">
        <f>G18+L18</f>
        <v>739.77</v>
      </c>
      <c r="G18" s="114">
        <f t="shared" si="3"/>
        <v>515.77</v>
      </c>
      <c r="H18" s="114">
        <v>487.69</v>
      </c>
      <c r="I18" s="114">
        <v>28.08</v>
      </c>
      <c r="J18" s="114"/>
      <c r="K18" s="114">
        <v>224</v>
      </c>
      <c r="L18" s="114">
        <v>224</v>
      </c>
      <c r="M18" s="114"/>
      <c r="N18" s="114"/>
      <c r="O18" s="114"/>
      <c r="P18" s="114"/>
      <c r="Q18" s="114"/>
      <c r="R18" s="114"/>
      <c r="S18" s="114">
        <v>739.77</v>
      </c>
      <c r="T18" s="114">
        <v>739.77</v>
      </c>
      <c r="U18" s="114"/>
      <c r="V18" s="114"/>
      <c r="W18" s="124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zoomScale="90" zoomScaleNormal="90" workbookViewId="0" topLeftCell="A1">
      <selection activeCell="E11" sqref="E11"/>
    </sheetView>
  </sheetViews>
  <sheetFormatPr defaultColWidth="9.00390625" defaultRowHeight="14.25"/>
  <cols>
    <col min="1" max="1" width="3.875" style="21" customWidth="1"/>
    <col min="2" max="3" width="4.375" style="21" customWidth="1"/>
    <col min="4" max="4" width="7.25390625" style="21" customWidth="1"/>
    <col min="5" max="5" width="43.375" style="21" customWidth="1"/>
    <col min="6" max="6" width="10.625" style="21" customWidth="1"/>
    <col min="7" max="7" width="9.875" style="21" customWidth="1"/>
    <col min="8" max="9" width="8.25390625" style="21" customWidth="1"/>
    <col min="10" max="21" width="7.25390625" style="21" customWidth="1"/>
    <col min="22" max="16384" width="9.00390625" style="21" customWidth="1"/>
  </cols>
  <sheetData>
    <row r="1" spans="1:21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97" t="s">
        <v>317</v>
      </c>
    </row>
    <row r="2" spans="1:21" ht="24.75" customHeight="1">
      <c r="A2" s="73" t="s">
        <v>318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9.5" customHeight="1">
      <c r="A3" s="74" t="s">
        <v>2</v>
      </c>
      <c r="B3" s="74"/>
      <c r="C3" s="74"/>
      <c r="D3" s="74"/>
      <c r="E3" s="74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98" t="s">
        <v>78</v>
      </c>
      <c r="U3" s="98"/>
    </row>
    <row r="4" spans="1:21" ht="27.75" customHeight="1">
      <c r="A4" s="75" t="s">
        <v>137</v>
      </c>
      <c r="B4" s="76"/>
      <c r="C4" s="77"/>
      <c r="D4" s="78" t="s">
        <v>159</v>
      </c>
      <c r="E4" s="78" t="s">
        <v>160</v>
      </c>
      <c r="F4" s="78" t="s">
        <v>108</v>
      </c>
      <c r="G4" s="79" t="s">
        <v>161</v>
      </c>
      <c r="H4" s="79" t="s">
        <v>162</v>
      </c>
      <c r="I4" s="79" t="s">
        <v>163</v>
      </c>
      <c r="J4" s="79" t="s">
        <v>164</v>
      </c>
      <c r="K4" s="79" t="s">
        <v>165</v>
      </c>
      <c r="L4" s="79" t="s">
        <v>166</v>
      </c>
      <c r="M4" s="79" t="s">
        <v>148</v>
      </c>
      <c r="N4" s="79" t="s">
        <v>167</v>
      </c>
      <c r="O4" s="79" t="s">
        <v>146</v>
      </c>
      <c r="P4" s="79" t="s">
        <v>150</v>
      </c>
      <c r="Q4" s="79" t="s">
        <v>149</v>
      </c>
      <c r="R4" s="79" t="s">
        <v>168</v>
      </c>
      <c r="S4" s="79" t="s">
        <v>169</v>
      </c>
      <c r="T4" s="79" t="s">
        <v>170</v>
      </c>
      <c r="U4" s="79" t="s">
        <v>153</v>
      </c>
    </row>
    <row r="5" spans="1:21" ht="13.5" customHeight="1">
      <c r="A5" s="78" t="s">
        <v>109</v>
      </c>
      <c r="B5" s="78" t="s">
        <v>110</v>
      </c>
      <c r="C5" s="78" t="s">
        <v>111</v>
      </c>
      <c r="D5" s="80"/>
      <c r="E5" s="80"/>
      <c r="F5" s="80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18" customHeight="1">
      <c r="A6" s="81"/>
      <c r="B6" s="81"/>
      <c r="C6" s="81"/>
      <c r="D6" s="81"/>
      <c r="E6" s="81"/>
      <c r="F6" s="8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s="71" customFormat="1" ht="21" customHeight="1">
      <c r="A7" s="82" t="s">
        <v>112</v>
      </c>
      <c r="B7" s="82"/>
      <c r="C7" s="82"/>
      <c r="D7" s="83" t="s">
        <v>94</v>
      </c>
      <c r="E7" s="84" t="s">
        <v>113</v>
      </c>
      <c r="F7" s="85">
        <f>F8</f>
        <v>3135.65</v>
      </c>
      <c r="G7" s="85">
        <f aca="true" t="shared" si="0" ref="G7:U7">G8</f>
        <v>2649.8500000000004</v>
      </c>
      <c r="H7" s="85">
        <f t="shared" si="0"/>
        <v>147.4</v>
      </c>
      <c r="I7" s="85">
        <f t="shared" si="0"/>
        <v>338.4</v>
      </c>
      <c r="J7" s="85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/>
      <c r="P7" s="93">
        <f t="shared" si="0"/>
        <v>0</v>
      </c>
      <c r="Q7" s="93">
        <f t="shared" si="0"/>
        <v>0</v>
      </c>
      <c r="R7" s="93">
        <f t="shared" si="0"/>
        <v>0</v>
      </c>
      <c r="S7" s="93">
        <f t="shared" si="0"/>
        <v>0</v>
      </c>
      <c r="T7" s="93">
        <f t="shared" si="0"/>
        <v>0</v>
      </c>
      <c r="U7" s="93">
        <f t="shared" si="0"/>
        <v>0</v>
      </c>
    </row>
    <row r="8" spans="1:21" s="71" customFormat="1" ht="21" customHeight="1">
      <c r="A8" s="82" t="s">
        <v>112</v>
      </c>
      <c r="B8" s="82" t="s">
        <v>114</v>
      </c>
      <c r="C8" s="82"/>
      <c r="D8" s="83" t="s">
        <v>94</v>
      </c>
      <c r="E8" s="84" t="s">
        <v>204</v>
      </c>
      <c r="F8" s="85">
        <f aca="true" t="shared" si="1" ref="F8:N8">SUM(F9:F17)</f>
        <v>3135.65</v>
      </c>
      <c r="G8" s="85">
        <f t="shared" si="1"/>
        <v>2649.8500000000004</v>
      </c>
      <c r="H8" s="85">
        <f t="shared" si="1"/>
        <v>147.4</v>
      </c>
      <c r="I8" s="85">
        <f t="shared" si="1"/>
        <v>338.4</v>
      </c>
      <c r="J8" s="85">
        <f t="shared" si="1"/>
        <v>0</v>
      </c>
      <c r="K8" s="92">
        <f t="shared" si="1"/>
        <v>0</v>
      </c>
      <c r="L8" s="92">
        <f t="shared" si="1"/>
        <v>0</v>
      </c>
      <c r="M8" s="92">
        <f t="shared" si="1"/>
        <v>0</v>
      </c>
      <c r="N8" s="92">
        <f t="shared" si="1"/>
        <v>0</v>
      </c>
      <c r="O8" s="92"/>
      <c r="P8" s="94">
        <f aca="true" t="shared" si="2" ref="P8:U8">SUM(P9:P17)</f>
        <v>0</v>
      </c>
      <c r="Q8" s="94">
        <f t="shared" si="2"/>
        <v>0</v>
      </c>
      <c r="R8" s="94">
        <f t="shared" si="2"/>
        <v>0</v>
      </c>
      <c r="S8" s="94">
        <f t="shared" si="2"/>
        <v>0</v>
      </c>
      <c r="T8" s="94">
        <f t="shared" si="2"/>
        <v>0</v>
      </c>
      <c r="U8" s="94">
        <f t="shared" si="2"/>
        <v>0</v>
      </c>
    </row>
    <row r="9" spans="1:21" ht="21" customHeight="1">
      <c r="A9" s="86" t="s">
        <v>112</v>
      </c>
      <c r="B9" s="86" t="s">
        <v>114</v>
      </c>
      <c r="C9" s="86" t="s">
        <v>114</v>
      </c>
      <c r="D9" s="42" t="s">
        <v>94</v>
      </c>
      <c r="E9" s="87" t="s">
        <v>116</v>
      </c>
      <c r="F9" s="88">
        <f>SUM(G9:U9)</f>
        <v>550.61</v>
      </c>
      <c r="G9" s="88">
        <v>509.04</v>
      </c>
      <c r="H9" s="88">
        <v>41.57</v>
      </c>
      <c r="I9" s="88"/>
      <c r="J9" s="88"/>
      <c r="K9" s="95"/>
      <c r="L9" s="95"/>
      <c r="M9" s="95"/>
      <c r="N9" s="95"/>
      <c r="O9" s="95"/>
      <c r="P9" s="96"/>
      <c r="Q9" s="96"/>
      <c r="R9" s="96"/>
      <c r="S9" s="96"/>
      <c r="T9" s="96"/>
      <c r="U9" s="96"/>
    </row>
    <row r="10" spans="1:21" ht="21" customHeight="1">
      <c r="A10" s="89" t="s">
        <v>112</v>
      </c>
      <c r="B10" s="89" t="s">
        <v>114</v>
      </c>
      <c r="C10" s="86" t="s">
        <v>117</v>
      </c>
      <c r="D10" s="42" t="s">
        <v>94</v>
      </c>
      <c r="E10" s="87" t="s">
        <v>118</v>
      </c>
      <c r="F10" s="88">
        <f aca="true" t="shared" si="3" ref="F10:F17">SUM(G10:U10)</f>
        <v>44.4</v>
      </c>
      <c r="G10" s="88"/>
      <c r="H10" s="88"/>
      <c r="I10" s="88">
        <v>44.4</v>
      </c>
      <c r="J10" s="88"/>
      <c r="K10" s="95"/>
      <c r="L10" s="95"/>
      <c r="M10" s="95"/>
      <c r="N10" s="95"/>
      <c r="O10" s="95"/>
      <c r="P10" s="96"/>
      <c r="Q10" s="96"/>
      <c r="R10" s="96"/>
      <c r="S10" s="96"/>
      <c r="T10" s="96"/>
      <c r="U10" s="96"/>
    </row>
    <row r="11" spans="1:21" ht="21" customHeight="1">
      <c r="A11" s="86" t="s">
        <v>112</v>
      </c>
      <c r="B11" s="86" t="s">
        <v>114</v>
      </c>
      <c r="C11" s="86" t="s">
        <v>154</v>
      </c>
      <c r="D11" s="42" t="s">
        <v>94</v>
      </c>
      <c r="E11" s="90" t="s">
        <v>120</v>
      </c>
      <c r="F11" s="88">
        <f t="shared" si="3"/>
        <v>166.86</v>
      </c>
      <c r="G11" s="88">
        <v>131.3</v>
      </c>
      <c r="H11" s="88">
        <v>7.56</v>
      </c>
      <c r="I11" s="88">
        <v>28</v>
      </c>
      <c r="J11" s="88"/>
      <c r="K11" s="95"/>
      <c r="L11" s="95"/>
      <c r="M11" s="95"/>
      <c r="N11" s="95"/>
      <c r="O11" s="95"/>
      <c r="P11" s="96"/>
      <c r="Q11" s="96"/>
      <c r="R11" s="96"/>
      <c r="S11" s="96"/>
      <c r="T11" s="96"/>
      <c r="U11" s="96"/>
    </row>
    <row r="12" spans="1:21" ht="21" customHeight="1">
      <c r="A12" s="86" t="s">
        <v>121</v>
      </c>
      <c r="B12" s="86" t="s">
        <v>122</v>
      </c>
      <c r="C12" s="86" t="s">
        <v>123</v>
      </c>
      <c r="D12" s="42" t="s">
        <v>155</v>
      </c>
      <c r="E12" s="90" t="s">
        <v>235</v>
      </c>
      <c r="F12" s="88">
        <v>112.99</v>
      </c>
      <c r="G12" s="88">
        <v>87.59</v>
      </c>
      <c r="H12" s="88">
        <v>5.4</v>
      </c>
      <c r="I12" s="88">
        <v>20</v>
      </c>
      <c r="J12" s="88"/>
      <c r="K12" s="95"/>
      <c r="L12" s="95"/>
      <c r="M12" s="95"/>
      <c r="N12" s="95"/>
      <c r="O12" s="95"/>
      <c r="P12" s="96"/>
      <c r="Q12" s="96"/>
      <c r="R12" s="96"/>
      <c r="S12" s="96"/>
      <c r="T12" s="96"/>
      <c r="U12" s="96"/>
    </row>
    <row r="13" spans="1:21" ht="21" customHeight="1">
      <c r="A13" s="86" t="s">
        <v>112</v>
      </c>
      <c r="B13" s="86" t="s">
        <v>114</v>
      </c>
      <c r="C13" s="86" t="s">
        <v>125</v>
      </c>
      <c r="D13" s="42" t="s">
        <v>94</v>
      </c>
      <c r="E13" s="90" t="s">
        <v>236</v>
      </c>
      <c r="F13" s="88">
        <v>252.96</v>
      </c>
      <c r="G13" s="88">
        <v>217.46</v>
      </c>
      <c r="H13" s="88">
        <v>13.5</v>
      </c>
      <c r="I13" s="88">
        <v>22</v>
      </c>
      <c r="J13" s="88"/>
      <c r="K13" s="95"/>
      <c r="L13" s="95"/>
      <c r="M13" s="95"/>
      <c r="N13" s="95"/>
      <c r="O13" s="95"/>
      <c r="P13" s="96"/>
      <c r="Q13" s="96"/>
      <c r="R13" s="96"/>
      <c r="S13" s="96"/>
      <c r="T13" s="96"/>
      <c r="U13" s="96"/>
    </row>
    <row r="14" spans="1:21" ht="21" customHeight="1">
      <c r="A14" s="86" t="s">
        <v>112</v>
      </c>
      <c r="B14" s="86" t="s">
        <v>114</v>
      </c>
      <c r="C14" s="86" t="s">
        <v>127</v>
      </c>
      <c r="D14" s="42" t="s">
        <v>94</v>
      </c>
      <c r="E14" s="90" t="s">
        <v>237</v>
      </c>
      <c r="F14" s="88">
        <f t="shared" si="3"/>
        <v>116.95</v>
      </c>
      <c r="G14" s="88">
        <v>110.47</v>
      </c>
      <c r="H14" s="88">
        <v>6.48</v>
      </c>
      <c r="I14" s="88"/>
      <c r="J14" s="88"/>
      <c r="K14" s="95"/>
      <c r="L14" s="95"/>
      <c r="M14" s="95"/>
      <c r="N14" s="95"/>
      <c r="O14" s="95"/>
      <c r="P14" s="96"/>
      <c r="Q14" s="96"/>
      <c r="R14" s="96"/>
      <c r="S14" s="96"/>
      <c r="T14" s="96"/>
      <c r="U14" s="96"/>
    </row>
    <row r="15" spans="1:21" ht="21" customHeight="1">
      <c r="A15" s="86" t="s">
        <v>112</v>
      </c>
      <c r="B15" s="86" t="s">
        <v>114</v>
      </c>
      <c r="C15" s="86" t="s">
        <v>129</v>
      </c>
      <c r="D15" s="42" t="s">
        <v>94</v>
      </c>
      <c r="E15" s="87" t="s">
        <v>130</v>
      </c>
      <c r="F15" s="88">
        <v>832.21</v>
      </c>
      <c r="G15" s="88">
        <v>804.15</v>
      </c>
      <c r="H15" s="88">
        <v>28.06</v>
      </c>
      <c r="I15" s="88"/>
      <c r="J15" s="88"/>
      <c r="K15" s="95"/>
      <c r="L15" s="95"/>
      <c r="M15" s="95"/>
      <c r="N15" s="95"/>
      <c r="O15" s="95"/>
      <c r="P15" s="96"/>
      <c r="Q15" s="96"/>
      <c r="R15" s="96"/>
      <c r="S15" s="96"/>
      <c r="T15" s="96"/>
      <c r="U15" s="96"/>
    </row>
    <row r="16" spans="1:21" ht="21" customHeight="1">
      <c r="A16" s="86" t="s">
        <v>112</v>
      </c>
      <c r="B16" s="86" t="s">
        <v>114</v>
      </c>
      <c r="C16" s="86" t="s">
        <v>156</v>
      </c>
      <c r="D16" s="42" t="s">
        <v>94</v>
      </c>
      <c r="E16" s="90" t="s">
        <v>132</v>
      </c>
      <c r="F16" s="88">
        <f t="shared" si="3"/>
        <v>318.9</v>
      </c>
      <c r="G16" s="88">
        <v>302.15</v>
      </c>
      <c r="H16" s="88">
        <v>16.75</v>
      </c>
      <c r="I16" s="88"/>
      <c r="J16" s="88"/>
      <c r="K16" s="95"/>
      <c r="L16" s="95"/>
      <c r="M16" s="95"/>
      <c r="N16" s="95"/>
      <c r="O16" s="95"/>
      <c r="P16" s="96"/>
      <c r="Q16" s="96"/>
      <c r="R16" s="96"/>
      <c r="S16" s="96"/>
      <c r="T16" s="96"/>
      <c r="U16" s="96"/>
    </row>
    <row r="17" spans="1:21" ht="21" customHeight="1">
      <c r="A17" s="89" t="s">
        <v>112</v>
      </c>
      <c r="B17" s="89" t="s">
        <v>114</v>
      </c>
      <c r="C17" s="86" t="s">
        <v>133</v>
      </c>
      <c r="D17" s="42" t="s">
        <v>94</v>
      </c>
      <c r="E17" s="91" t="s">
        <v>134</v>
      </c>
      <c r="F17" s="88">
        <f t="shared" si="3"/>
        <v>739.77</v>
      </c>
      <c r="G17" s="88">
        <v>487.69</v>
      </c>
      <c r="H17" s="88">
        <v>28.08</v>
      </c>
      <c r="I17" s="88">
        <v>224</v>
      </c>
      <c r="J17" s="88"/>
      <c r="K17" s="95"/>
      <c r="L17" s="95"/>
      <c r="M17" s="95"/>
      <c r="N17" s="95"/>
      <c r="O17" s="95"/>
      <c r="P17" s="96"/>
      <c r="Q17" s="96"/>
      <c r="R17" s="96"/>
      <c r="S17" s="96"/>
      <c r="T17" s="96"/>
      <c r="U17" s="9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workbookViewId="0" topLeftCell="A1">
      <selection activeCell="A8" sqref="A8"/>
    </sheetView>
  </sheetViews>
  <sheetFormatPr defaultColWidth="6.875" defaultRowHeight="12.75" customHeight="1"/>
  <cols>
    <col min="1" max="1" width="12.625" style="49" customWidth="1"/>
    <col min="2" max="2" width="9.125" style="49" customWidth="1"/>
    <col min="3" max="8" width="7.875" style="49" customWidth="1"/>
    <col min="9" max="9" width="9.125" style="49" customWidth="1"/>
    <col min="10" max="15" width="7.875" style="49" customWidth="1"/>
    <col min="16" max="250" width="6.875" style="49" customWidth="1"/>
    <col min="251" max="16384" width="6.875" style="49" customWidth="1"/>
  </cols>
  <sheetData>
    <row r="1" spans="15:250" ht="12.75" customHeight="1">
      <c r="O1" s="67" t="s">
        <v>319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</row>
    <row r="2" spans="1:250" ht="47.25" customHeight="1">
      <c r="A2" s="50" t="s">
        <v>320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ht="12.75" customHeight="1">
      <c r="A3" s="51" t="s">
        <v>2</v>
      </c>
      <c r="B3" s="52"/>
      <c r="F3" s="53"/>
      <c r="G3" s="53"/>
      <c r="H3" s="53"/>
      <c r="I3" s="53"/>
      <c r="J3" s="53"/>
      <c r="K3" s="53"/>
      <c r="L3" s="53"/>
      <c r="M3" s="53"/>
      <c r="N3" s="53"/>
      <c r="O3" s="53" t="s">
        <v>78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ht="23.25" customHeight="1">
      <c r="A4" s="54" t="s">
        <v>321</v>
      </c>
      <c r="B4" s="55" t="s">
        <v>322</v>
      </c>
      <c r="C4" s="55"/>
      <c r="D4" s="55"/>
      <c r="E4" s="55"/>
      <c r="F4" s="55"/>
      <c r="G4" s="55"/>
      <c r="H4" s="55"/>
      <c r="I4" s="68" t="s">
        <v>323</v>
      </c>
      <c r="J4" s="69"/>
      <c r="K4" s="69"/>
      <c r="L4" s="69"/>
      <c r="M4" s="69"/>
      <c r="N4" s="69"/>
      <c r="O4" s="69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</row>
    <row r="5" spans="1:250" ht="23.25" customHeight="1">
      <c r="A5" s="54"/>
      <c r="B5" s="56" t="s">
        <v>81</v>
      </c>
      <c r="C5" s="56" t="s">
        <v>226</v>
      </c>
      <c r="D5" s="56" t="s">
        <v>324</v>
      </c>
      <c r="E5" s="57" t="s">
        <v>325</v>
      </c>
      <c r="F5" s="58" t="s">
        <v>229</v>
      </c>
      <c r="G5" s="58" t="s">
        <v>326</v>
      </c>
      <c r="H5" s="59" t="s">
        <v>231</v>
      </c>
      <c r="I5" s="61" t="s">
        <v>81</v>
      </c>
      <c r="J5" s="62" t="s">
        <v>226</v>
      </c>
      <c r="K5" s="62" t="s">
        <v>324</v>
      </c>
      <c r="L5" s="62" t="s">
        <v>325</v>
      </c>
      <c r="M5" s="62" t="s">
        <v>229</v>
      </c>
      <c r="N5" s="62" t="s">
        <v>326</v>
      </c>
      <c r="O5" s="62" t="s">
        <v>231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</row>
    <row r="6" spans="1:250" ht="33" customHeight="1">
      <c r="A6" s="54"/>
      <c r="B6" s="60"/>
      <c r="C6" s="60"/>
      <c r="D6" s="60"/>
      <c r="E6" s="61"/>
      <c r="F6" s="62"/>
      <c r="G6" s="62"/>
      <c r="H6" s="63"/>
      <c r="I6" s="61"/>
      <c r="J6" s="62"/>
      <c r="K6" s="62"/>
      <c r="L6" s="62"/>
      <c r="M6" s="62"/>
      <c r="N6" s="62"/>
      <c r="O6" s="6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</row>
    <row r="7" spans="1:250" ht="12.75" customHeight="1">
      <c r="A7" s="64" t="s">
        <v>93</v>
      </c>
      <c r="B7" s="65">
        <v>7</v>
      </c>
      <c r="C7" s="65">
        <v>8</v>
      </c>
      <c r="D7" s="65">
        <v>9</v>
      </c>
      <c r="E7" s="65">
        <v>10</v>
      </c>
      <c r="F7" s="65">
        <v>11</v>
      </c>
      <c r="G7" s="65">
        <v>12</v>
      </c>
      <c r="H7" s="65">
        <v>13</v>
      </c>
      <c r="I7" s="65">
        <v>14</v>
      </c>
      <c r="J7" s="65">
        <v>15</v>
      </c>
      <c r="K7" s="65">
        <v>16</v>
      </c>
      <c r="L7" s="65">
        <v>17</v>
      </c>
      <c r="M7" s="65">
        <v>18</v>
      </c>
      <c r="N7" s="65">
        <v>19</v>
      </c>
      <c r="O7" s="65">
        <v>20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</row>
    <row r="8" spans="1:250" ht="28.5" customHeight="1">
      <c r="A8" s="17" t="s">
        <v>327</v>
      </c>
      <c r="B8" s="66">
        <f>C8</f>
        <v>12.7</v>
      </c>
      <c r="C8" s="66">
        <v>12.7</v>
      </c>
      <c r="D8" s="66"/>
      <c r="E8" s="66"/>
      <c r="F8" s="66"/>
      <c r="G8" s="66"/>
      <c r="H8" s="66"/>
      <c r="I8" s="66">
        <f>J8</f>
        <v>12.65</v>
      </c>
      <c r="J8" s="66">
        <v>12.65</v>
      </c>
      <c r="K8" s="70"/>
      <c r="L8" s="70"/>
      <c r="M8" s="70"/>
      <c r="N8" s="70"/>
      <c r="O8" s="7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6:250" ht="12.75" customHeight="1"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B2">
      <selection activeCell="B7" sqref="B7"/>
    </sheetView>
  </sheetViews>
  <sheetFormatPr defaultColWidth="6.875" defaultRowHeight="12.75" customHeight="1"/>
  <cols>
    <col min="1" max="1" width="8.75390625" style="26" customWidth="1"/>
    <col min="2" max="2" width="13.50390625" style="26" customWidth="1"/>
    <col min="3" max="5" width="15.125" style="26" customWidth="1"/>
    <col min="6" max="7" width="23.625" style="26" customWidth="1"/>
    <col min="8" max="9" width="20.625" style="26" customWidth="1"/>
    <col min="10" max="10" width="8.75390625" style="26" customWidth="1"/>
    <col min="11" max="16384" width="6.875" style="26" customWidth="1"/>
  </cols>
  <sheetData>
    <row r="1" spans="1:10" ht="18.75" customHeight="1">
      <c r="A1" s="27"/>
      <c r="B1" s="27"/>
      <c r="C1" s="27"/>
      <c r="D1" s="27"/>
      <c r="E1" s="28"/>
      <c r="F1" s="27"/>
      <c r="G1" s="27"/>
      <c r="H1" s="27"/>
      <c r="I1" s="27" t="s">
        <v>328</v>
      </c>
      <c r="J1" s="27"/>
    </row>
    <row r="2" spans="1:10" ht="18.75" customHeight="1">
      <c r="A2" s="29" t="s">
        <v>329</v>
      </c>
      <c r="B2" s="29"/>
      <c r="C2" s="29"/>
      <c r="D2" s="29"/>
      <c r="E2" s="29"/>
      <c r="F2" s="29"/>
      <c r="G2" s="29"/>
      <c r="H2" s="29"/>
      <c r="I2" s="29"/>
      <c r="J2" s="27"/>
    </row>
    <row r="3" spans="2:9" ht="18.75" customHeight="1">
      <c r="B3" s="30" t="s">
        <v>2</v>
      </c>
      <c r="C3" s="30"/>
      <c r="I3" s="46" t="s">
        <v>78</v>
      </c>
    </row>
    <row r="4" spans="1:10" ht="32.25" customHeight="1">
      <c r="A4" s="31" t="s">
        <v>159</v>
      </c>
      <c r="B4" s="32" t="s">
        <v>80</v>
      </c>
      <c r="C4" s="33" t="s">
        <v>330</v>
      </c>
      <c r="D4" s="34"/>
      <c r="E4" s="35"/>
      <c r="F4" s="34" t="s">
        <v>331</v>
      </c>
      <c r="G4" s="33" t="s">
        <v>332</v>
      </c>
      <c r="H4" s="33" t="s">
        <v>333</v>
      </c>
      <c r="I4" s="34"/>
      <c r="J4" s="27"/>
    </row>
    <row r="5" spans="1:10" ht="24.75" customHeight="1">
      <c r="A5" s="31"/>
      <c r="B5" s="32"/>
      <c r="C5" s="36" t="s">
        <v>334</v>
      </c>
      <c r="D5" s="37" t="s">
        <v>139</v>
      </c>
      <c r="E5" s="38" t="s">
        <v>140</v>
      </c>
      <c r="F5" s="34"/>
      <c r="G5" s="33"/>
      <c r="H5" s="39" t="s">
        <v>335</v>
      </c>
      <c r="I5" s="47" t="s">
        <v>336</v>
      </c>
      <c r="J5" s="27"/>
    </row>
    <row r="6" spans="1:10" ht="9.75" customHeight="1">
      <c r="A6" s="40" t="s">
        <v>93</v>
      </c>
      <c r="B6" s="40" t="s">
        <v>93</v>
      </c>
      <c r="C6" s="41" t="s">
        <v>93</v>
      </c>
      <c r="D6" s="41" t="s">
        <v>93</v>
      </c>
      <c r="E6" s="41" t="s">
        <v>93</v>
      </c>
      <c r="F6" s="40" t="s">
        <v>93</v>
      </c>
      <c r="G6" s="40" t="s">
        <v>93</v>
      </c>
      <c r="H6" s="41" t="s">
        <v>93</v>
      </c>
      <c r="I6" s="40" t="s">
        <v>93</v>
      </c>
      <c r="J6" s="27"/>
    </row>
    <row r="7" spans="1:10" ht="60">
      <c r="A7" s="42" t="s">
        <v>94</v>
      </c>
      <c r="B7" s="17" t="s">
        <v>327</v>
      </c>
      <c r="C7" s="43">
        <v>3595.65</v>
      </c>
      <c r="D7" s="44">
        <v>2887.25</v>
      </c>
      <c r="E7" s="45">
        <v>708.4</v>
      </c>
      <c r="F7" s="23" t="s">
        <v>337</v>
      </c>
      <c r="G7" s="23" t="s">
        <v>338</v>
      </c>
      <c r="H7" s="23" t="s">
        <v>339</v>
      </c>
      <c r="I7" s="48" t="s">
        <v>340</v>
      </c>
      <c r="J7" s="27"/>
    </row>
    <row r="8" spans="1:10" ht="49.5" customHeight="1">
      <c r="A8" s="27"/>
      <c r="B8" s="27"/>
      <c r="C8" s="27"/>
      <c r="D8" s="27"/>
      <c r="E8" s="28"/>
      <c r="F8" s="27"/>
      <c r="G8" s="27"/>
      <c r="H8" s="27"/>
      <c r="I8" s="27"/>
      <c r="J8" s="27"/>
    </row>
    <row r="9" spans="1:10" ht="18.75" customHeight="1">
      <c r="A9" s="27"/>
      <c r="B9" s="27"/>
      <c r="C9" s="27"/>
      <c r="D9" s="27"/>
      <c r="E9" s="28"/>
      <c r="F9" s="27"/>
      <c r="G9" s="27"/>
      <c r="H9" s="27"/>
      <c r="I9" s="27"/>
      <c r="J9" s="27"/>
    </row>
    <row r="10" spans="1:10" ht="18.75" customHeight="1">
      <c r="A10" s="27"/>
      <c r="B10" s="27"/>
      <c r="C10" s="27"/>
      <c r="D10" s="27"/>
      <c r="E10" s="28"/>
      <c r="F10" s="27"/>
      <c r="G10" s="27"/>
      <c r="H10" s="27"/>
      <c r="I10" s="27"/>
      <c r="J10" s="27"/>
    </row>
    <row r="11" spans="1:10" ht="18.75" customHeight="1">
      <c r="A11" s="27"/>
      <c r="B11" s="27"/>
      <c r="C11" s="27"/>
      <c r="D11" s="27"/>
      <c r="E11" s="28"/>
      <c r="F11" s="27"/>
      <c r="G11" s="27"/>
      <c r="H11" s="27"/>
      <c r="I11" s="27"/>
      <c r="J11" s="27"/>
    </row>
    <row r="12" spans="1:10" ht="18.75" customHeight="1">
      <c r="A12" s="27"/>
      <c r="B12" s="27"/>
      <c r="C12" s="27"/>
      <c r="D12" s="27"/>
      <c r="E12" s="28"/>
      <c r="F12" s="27"/>
      <c r="G12" s="27"/>
      <c r="H12" s="27"/>
      <c r="I12" s="27"/>
      <c r="J12" s="27"/>
    </row>
    <row r="13" spans="1:10" ht="18.75" customHeight="1">
      <c r="A13" s="27"/>
      <c r="B13" s="27"/>
      <c r="C13" s="27"/>
      <c r="D13" s="27"/>
      <c r="E13" s="28"/>
      <c r="F13" s="27"/>
      <c r="G13" s="27"/>
      <c r="H13" s="27"/>
      <c r="I13" s="27"/>
      <c r="J13" s="27"/>
    </row>
    <row r="14" spans="1:10" ht="18.75" customHeight="1">
      <c r="A14" s="27"/>
      <c r="B14" s="27"/>
      <c r="C14" s="27"/>
      <c r="D14" s="27"/>
      <c r="E14" s="28"/>
      <c r="F14" s="27"/>
      <c r="G14" s="27"/>
      <c r="H14" s="27"/>
      <c r="I14" s="27"/>
      <c r="J14" s="27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C1">
      <selection activeCell="E10" sqref="E10"/>
    </sheetView>
  </sheetViews>
  <sheetFormatPr defaultColWidth="6.875" defaultRowHeight="22.5" customHeight="1"/>
  <cols>
    <col min="1" max="1" width="4.50390625" style="546" bestFit="1" customWidth="1"/>
    <col min="2" max="3" width="3.375" style="546" customWidth="1"/>
    <col min="4" max="4" width="7.125" style="546" customWidth="1"/>
    <col min="5" max="5" width="47.25390625" style="546" customWidth="1"/>
    <col min="6" max="6" width="12.50390625" style="546" customWidth="1"/>
    <col min="7" max="7" width="11.625" style="546" customWidth="1"/>
    <col min="8" max="16" width="10.50390625" style="546" customWidth="1"/>
    <col min="17" max="247" width="6.75390625" style="546" customWidth="1"/>
    <col min="248" max="16384" width="6.875" style="502" customWidth="1"/>
  </cols>
  <sheetData>
    <row r="1" spans="2:247" ht="22.5" customHeight="1"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P1" s="555" t="s">
        <v>104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</row>
    <row r="2" spans="1:247" ht="22.5" customHeight="1">
      <c r="A2" s="548" t="s">
        <v>105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64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</row>
    <row r="3" spans="1:247" ht="22.5" customHeight="1">
      <c r="A3" s="549" t="s">
        <v>2</v>
      </c>
      <c r="B3" s="549"/>
      <c r="C3" s="549"/>
      <c r="D3" s="549"/>
      <c r="E3" s="549"/>
      <c r="F3" s="549"/>
      <c r="G3" s="550"/>
      <c r="H3" s="550"/>
      <c r="I3" s="550"/>
      <c r="J3" s="549"/>
      <c r="K3" s="549"/>
      <c r="L3" s="549"/>
      <c r="O3" s="556" t="s">
        <v>78</v>
      </c>
      <c r="P3" s="556"/>
      <c r="Q3" s="550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</row>
    <row r="4" spans="1:247" ht="24.75" customHeight="1">
      <c r="A4" s="530" t="s">
        <v>106</v>
      </c>
      <c r="B4" s="530"/>
      <c r="C4" s="530"/>
      <c r="D4" s="530" t="s">
        <v>79</v>
      </c>
      <c r="E4" s="89" t="s">
        <v>107</v>
      </c>
      <c r="F4" s="551" t="s">
        <v>108</v>
      </c>
      <c r="G4" s="552" t="s">
        <v>82</v>
      </c>
      <c r="H4" s="552"/>
      <c r="I4" s="552"/>
      <c r="J4" s="530" t="s">
        <v>83</v>
      </c>
      <c r="K4" s="530" t="s">
        <v>84</v>
      </c>
      <c r="L4" s="530" t="s">
        <v>85</v>
      </c>
      <c r="M4" s="530" t="s">
        <v>86</v>
      </c>
      <c r="N4" s="530" t="s">
        <v>87</v>
      </c>
      <c r="O4" s="557" t="s">
        <v>88</v>
      </c>
      <c r="P4" s="558" t="s">
        <v>89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</row>
    <row r="5" spans="1:247" ht="39" customHeight="1">
      <c r="A5" s="530" t="s">
        <v>109</v>
      </c>
      <c r="B5" s="530" t="s">
        <v>110</v>
      </c>
      <c r="C5" s="530" t="s">
        <v>111</v>
      </c>
      <c r="D5" s="530"/>
      <c r="E5" s="89"/>
      <c r="F5" s="530"/>
      <c r="G5" s="530" t="s">
        <v>90</v>
      </c>
      <c r="H5" s="530" t="s">
        <v>91</v>
      </c>
      <c r="I5" s="530" t="s">
        <v>92</v>
      </c>
      <c r="J5" s="530"/>
      <c r="K5" s="530"/>
      <c r="L5" s="530"/>
      <c r="M5" s="530"/>
      <c r="N5" s="530"/>
      <c r="O5" s="559"/>
      <c r="P5" s="56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</row>
    <row r="6" spans="1:247" ht="22.5" customHeight="1">
      <c r="A6" s="553" t="s">
        <v>93</v>
      </c>
      <c r="B6" s="553" t="s">
        <v>93</v>
      </c>
      <c r="C6" s="553" t="s">
        <v>93</v>
      </c>
      <c r="D6" s="553" t="s">
        <v>93</v>
      </c>
      <c r="E6" s="553" t="s">
        <v>93</v>
      </c>
      <c r="F6" s="553">
        <v>1</v>
      </c>
      <c r="G6" s="553">
        <v>2</v>
      </c>
      <c r="H6" s="553">
        <v>3</v>
      </c>
      <c r="I6" s="553">
        <v>4</v>
      </c>
      <c r="J6" s="553">
        <v>5</v>
      </c>
      <c r="K6" s="553">
        <v>6</v>
      </c>
      <c r="L6" s="553">
        <v>7</v>
      </c>
      <c r="M6" s="553">
        <v>8</v>
      </c>
      <c r="N6" s="553">
        <v>9</v>
      </c>
      <c r="O6" s="561">
        <v>10</v>
      </c>
      <c r="P6" s="562">
        <v>11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</row>
    <row r="7" spans="1:256" s="71" customFormat="1" ht="24" customHeight="1">
      <c r="A7" s="82" t="s">
        <v>112</v>
      </c>
      <c r="B7" s="82"/>
      <c r="C7" s="82"/>
      <c r="D7" s="83" t="s">
        <v>94</v>
      </c>
      <c r="E7" s="519" t="s">
        <v>113</v>
      </c>
      <c r="F7" s="358">
        <v>3595.65</v>
      </c>
      <c r="G7" s="358">
        <v>3595.65</v>
      </c>
      <c r="H7" s="358">
        <v>3135.65</v>
      </c>
      <c r="I7" s="358">
        <v>460</v>
      </c>
      <c r="J7" s="493"/>
      <c r="K7" s="493"/>
      <c r="L7" s="493"/>
      <c r="M7" s="493"/>
      <c r="N7" s="493"/>
      <c r="O7" s="563"/>
      <c r="P7" s="493"/>
      <c r="Q7" s="565"/>
      <c r="IN7" s="566"/>
      <c r="IO7" s="566"/>
      <c r="IP7" s="566"/>
      <c r="IQ7" s="566"/>
      <c r="IR7" s="566"/>
      <c r="IS7" s="566"/>
      <c r="IT7" s="566"/>
      <c r="IU7" s="566"/>
      <c r="IV7" s="566"/>
    </row>
    <row r="8" spans="1:256" s="71" customFormat="1" ht="24" customHeight="1">
      <c r="A8" s="82" t="s">
        <v>112</v>
      </c>
      <c r="B8" s="82" t="s">
        <v>114</v>
      </c>
      <c r="C8" s="82"/>
      <c r="D8" s="83" t="s">
        <v>94</v>
      </c>
      <c r="E8" s="519" t="s">
        <v>115</v>
      </c>
      <c r="F8" s="358">
        <v>595.01</v>
      </c>
      <c r="G8" s="358">
        <v>595.01</v>
      </c>
      <c r="H8" s="358">
        <v>595.01</v>
      </c>
      <c r="I8" s="358"/>
      <c r="J8" s="493"/>
      <c r="K8" s="493"/>
      <c r="L8" s="493"/>
      <c r="M8" s="493"/>
      <c r="N8" s="493"/>
      <c r="O8" s="563"/>
      <c r="P8" s="493"/>
      <c r="Q8" s="565"/>
      <c r="IN8" s="566"/>
      <c r="IO8" s="566"/>
      <c r="IP8" s="566"/>
      <c r="IQ8" s="566"/>
      <c r="IR8" s="566"/>
      <c r="IS8" s="566"/>
      <c r="IT8" s="566"/>
      <c r="IU8" s="566"/>
      <c r="IV8" s="566"/>
    </row>
    <row r="9" spans="1:247" ht="24" customHeight="1">
      <c r="A9" s="86" t="s">
        <v>112</v>
      </c>
      <c r="B9" s="86" t="s">
        <v>114</v>
      </c>
      <c r="C9" s="86" t="s">
        <v>114</v>
      </c>
      <c r="D9" s="42" t="s">
        <v>94</v>
      </c>
      <c r="E9" s="90" t="s">
        <v>116</v>
      </c>
      <c r="F9" s="364">
        <f aca="true" t="shared" si="0" ref="F9:F17">G9</f>
        <v>550.61</v>
      </c>
      <c r="G9" s="364">
        <v>550.61</v>
      </c>
      <c r="H9" s="364">
        <v>550.61</v>
      </c>
      <c r="I9" s="364"/>
      <c r="J9" s="494"/>
      <c r="K9" s="494"/>
      <c r="L9" s="494"/>
      <c r="M9" s="494"/>
      <c r="N9" s="494"/>
      <c r="O9" s="531"/>
      <c r="P9" s="494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</row>
    <row r="10" spans="1:247" ht="24" customHeight="1">
      <c r="A10" s="89" t="s">
        <v>112</v>
      </c>
      <c r="B10" s="89" t="s">
        <v>114</v>
      </c>
      <c r="C10" s="86" t="s">
        <v>117</v>
      </c>
      <c r="D10" s="42" t="s">
        <v>94</v>
      </c>
      <c r="E10" s="90" t="s">
        <v>118</v>
      </c>
      <c r="F10" s="364">
        <f t="shared" si="0"/>
        <v>44.4</v>
      </c>
      <c r="G10" s="364">
        <f aca="true" t="shared" si="1" ref="G10:G17">SUM(H10:I10)</f>
        <v>44.4</v>
      </c>
      <c r="H10" s="364">
        <v>44.4</v>
      </c>
      <c r="I10" s="364"/>
      <c r="J10" s="494"/>
      <c r="K10" s="494"/>
      <c r="L10" s="494"/>
      <c r="M10" s="494"/>
      <c r="N10" s="494"/>
      <c r="O10" s="531"/>
      <c r="P10" s="494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</row>
    <row r="11" spans="1:247" ht="24" customHeight="1">
      <c r="A11" s="86" t="s">
        <v>112</v>
      </c>
      <c r="B11" s="86" t="s">
        <v>114</v>
      </c>
      <c r="C11" s="86" t="s">
        <v>119</v>
      </c>
      <c r="D11" s="42" t="s">
        <v>94</v>
      </c>
      <c r="E11" s="90" t="s">
        <v>120</v>
      </c>
      <c r="F11" s="364">
        <f t="shared" si="0"/>
        <v>236.86</v>
      </c>
      <c r="G11" s="364">
        <v>236.86</v>
      </c>
      <c r="H11" s="364">
        <v>166.86</v>
      </c>
      <c r="I11" s="364">
        <v>70</v>
      </c>
      <c r="J11" s="494"/>
      <c r="K11" s="494"/>
      <c r="L11" s="494"/>
      <c r="M11" s="494"/>
      <c r="N11" s="494"/>
      <c r="O11" s="531"/>
      <c r="P11" s="494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</row>
    <row r="12" spans="1:247" ht="24" customHeight="1">
      <c r="A12" s="86" t="s">
        <v>121</v>
      </c>
      <c r="B12" s="86" t="s">
        <v>122</v>
      </c>
      <c r="C12" s="86" t="s">
        <v>123</v>
      </c>
      <c r="D12" s="42" t="s">
        <v>94</v>
      </c>
      <c r="E12" s="90" t="s">
        <v>124</v>
      </c>
      <c r="F12" s="364">
        <v>292.99</v>
      </c>
      <c r="G12" s="364">
        <v>292.99</v>
      </c>
      <c r="H12" s="364">
        <v>112.99</v>
      </c>
      <c r="I12" s="364">
        <v>180</v>
      </c>
      <c r="J12" s="494"/>
      <c r="K12" s="494"/>
      <c r="L12" s="494"/>
      <c r="M12" s="494"/>
      <c r="N12" s="494"/>
      <c r="O12" s="531"/>
      <c r="P12" s="494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</row>
    <row r="13" spans="1:247" ht="24" customHeight="1">
      <c r="A13" s="86" t="s">
        <v>112</v>
      </c>
      <c r="B13" s="86" t="s">
        <v>114</v>
      </c>
      <c r="C13" s="86" t="s">
        <v>125</v>
      </c>
      <c r="D13" s="42" t="s">
        <v>94</v>
      </c>
      <c r="E13" s="90" t="s">
        <v>126</v>
      </c>
      <c r="F13" s="364">
        <f t="shared" si="0"/>
        <v>262.96000000000004</v>
      </c>
      <c r="G13" s="364">
        <f t="shared" si="1"/>
        <v>262.96000000000004</v>
      </c>
      <c r="H13" s="364">
        <v>252.96</v>
      </c>
      <c r="I13" s="364">
        <v>10</v>
      </c>
      <c r="J13" s="494"/>
      <c r="K13" s="494"/>
      <c r="L13" s="494"/>
      <c r="M13" s="494"/>
      <c r="N13" s="494"/>
      <c r="O13" s="531"/>
      <c r="P13" s="494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</row>
    <row r="14" spans="1:247" ht="24" customHeight="1">
      <c r="A14" s="86" t="s">
        <v>112</v>
      </c>
      <c r="B14" s="86" t="s">
        <v>114</v>
      </c>
      <c r="C14" s="86" t="s">
        <v>127</v>
      </c>
      <c r="D14" s="42" t="s">
        <v>94</v>
      </c>
      <c r="E14" s="90" t="s">
        <v>128</v>
      </c>
      <c r="F14" s="364">
        <f t="shared" si="0"/>
        <v>116.95</v>
      </c>
      <c r="G14" s="364">
        <f t="shared" si="1"/>
        <v>116.95</v>
      </c>
      <c r="H14" s="364">
        <v>116.95</v>
      </c>
      <c r="I14" s="364"/>
      <c r="J14" s="494"/>
      <c r="K14" s="494"/>
      <c r="L14" s="494"/>
      <c r="M14" s="494"/>
      <c r="N14" s="494"/>
      <c r="O14" s="531"/>
      <c r="P14" s="494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</row>
    <row r="15" spans="1:247" ht="24" customHeight="1">
      <c r="A15" s="86" t="s">
        <v>112</v>
      </c>
      <c r="B15" s="86" t="s">
        <v>114</v>
      </c>
      <c r="C15" s="86" t="s">
        <v>129</v>
      </c>
      <c r="D15" s="42" t="s">
        <v>94</v>
      </c>
      <c r="E15" s="90" t="s">
        <v>130</v>
      </c>
      <c r="F15" s="364">
        <f t="shared" si="0"/>
        <v>1032.21</v>
      </c>
      <c r="G15" s="364">
        <f t="shared" si="1"/>
        <v>1032.21</v>
      </c>
      <c r="H15" s="554">
        <v>832.21</v>
      </c>
      <c r="I15" s="554">
        <v>200</v>
      </c>
      <c r="J15" s="554"/>
      <c r="K15" s="554"/>
      <c r="L15" s="554"/>
      <c r="M15" s="554"/>
      <c r="N15" s="554"/>
      <c r="O15" s="554"/>
      <c r="P15" s="554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</row>
    <row r="16" spans="1:247" ht="24" customHeight="1">
      <c r="A16" s="86" t="s">
        <v>112</v>
      </c>
      <c r="B16" s="86" t="s">
        <v>114</v>
      </c>
      <c r="C16" s="86" t="s">
        <v>131</v>
      </c>
      <c r="D16" s="42" t="s">
        <v>94</v>
      </c>
      <c r="E16" s="90" t="s">
        <v>132</v>
      </c>
      <c r="F16" s="364">
        <f t="shared" si="0"/>
        <v>318.9</v>
      </c>
      <c r="G16" s="364">
        <f t="shared" si="1"/>
        <v>318.9</v>
      </c>
      <c r="H16" s="364">
        <v>318.9</v>
      </c>
      <c r="I16" s="364"/>
      <c r="J16" s="494"/>
      <c r="K16" s="494"/>
      <c r="L16" s="494"/>
      <c r="M16" s="494"/>
      <c r="N16" s="494"/>
      <c r="O16" s="494"/>
      <c r="P16" s="494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</row>
    <row r="17" spans="1:247" ht="24" customHeight="1">
      <c r="A17" s="86" t="s">
        <v>112</v>
      </c>
      <c r="B17" s="86" t="s">
        <v>114</v>
      </c>
      <c r="C17" s="86" t="s">
        <v>133</v>
      </c>
      <c r="D17" s="42" t="s">
        <v>94</v>
      </c>
      <c r="E17" s="87" t="s">
        <v>134</v>
      </c>
      <c r="F17" s="364">
        <f t="shared" si="0"/>
        <v>739.77</v>
      </c>
      <c r="G17" s="364">
        <f t="shared" si="1"/>
        <v>739.77</v>
      </c>
      <c r="H17" s="364">
        <v>739.77</v>
      </c>
      <c r="I17" s="364"/>
      <c r="J17" s="494"/>
      <c r="K17" s="494"/>
      <c r="L17" s="494"/>
      <c r="M17" s="494"/>
      <c r="N17" s="494"/>
      <c r="O17" s="494"/>
      <c r="P17" s="494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</row>
    <row r="18" spans="18:247" ht="22.5" customHeight="1"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</row>
    <row r="19" spans="18:247" ht="22.5" customHeight="1"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</row>
    <row r="20" spans="18:247" ht="22.5" customHeight="1"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</row>
    <row r="21" spans="18:247" ht="22.5" customHeight="1"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</row>
    <row r="22" spans="18:247" ht="22.5" customHeight="1"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</row>
    <row r="23" spans="18:247" ht="22.5" customHeight="1"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4">
      <pane xSplit="20295" topLeftCell="W1" activePane="topLeft" state="split"/>
      <selection pane="topLeft" activeCell="J23" sqref="J23:J25"/>
    </sheetView>
  </sheetViews>
  <sheetFormatPr defaultColWidth="6.875" defaultRowHeight="12.75" customHeight="1"/>
  <cols>
    <col min="1" max="1" width="8.75390625" style="2" customWidth="1"/>
    <col min="2" max="2" width="14.2539062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341</v>
      </c>
      <c r="O1" s="3"/>
      <c r="P1" s="21"/>
      <c r="Q1" s="21"/>
      <c r="R1" s="21"/>
      <c r="S1" s="21"/>
    </row>
    <row r="2" spans="1:19" ht="18.75" customHeight="1">
      <c r="A2" s="5" t="s">
        <v>342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21"/>
      <c r="Q2" s="21"/>
      <c r="R2" s="21"/>
      <c r="S2" s="21"/>
    </row>
    <row r="3" spans="1:19" ht="18.75" customHeight="1">
      <c r="A3" s="6" t="s">
        <v>2</v>
      </c>
      <c r="B3" s="6"/>
      <c r="N3" s="22" t="s">
        <v>78</v>
      </c>
      <c r="P3" s="21"/>
      <c r="Q3" s="21"/>
      <c r="R3" s="21"/>
      <c r="S3" s="21"/>
    </row>
    <row r="4" spans="1:19" ht="32.25" customHeight="1">
      <c r="A4" s="7" t="s">
        <v>159</v>
      </c>
      <c r="B4" s="8" t="s">
        <v>80</v>
      </c>
      <c r="C4" s="9" t="s">
        <v>343</v>
      </c>
      <c r="D4" s="7" t="s">
        <v>344</v>
      </c>
      <c r="E4" s="7" t="s">
        <v>345</v>
      </c>
      <c r="F4" s="7"/>
      <c r="G4" s="7" t="s">
        <v>346</v>
      </c>
      <c r="H4" s="10" t="s">
        <v>347</v>
      </c>
      <c r="I4" s="7" t="s">
        <v>348</v>
      </c>
      <c r="J4" s="7" t="s">
        <v>349</v>
      </c>
      <c r="K4" s="7" t="s">
        <v>350</v>
      </c>
      <c r="L4" s="7" t="s">
        <v>351</v>
      </c>
      <c r="M4" s="7" t="s">
        <v>352</v>
      </c>
      <c r="N4" s="7" t="s">
        <v>353</v>
      </c>
      <c r="O4" s="3"/>
      <c r="P4" s="21"/>
      <c r="Q4" s="21"/>
      <c r="R4" s="21"/>
      <c r="S4" s="21"/>
    </row>
    <row r="5" spans="1:19" ht="24.75" customHeight="1">
      <c r="A5" s="7"/>
      <c r="B5" s="11"/>
      <c r="C5" s="9"/>
      <c r="D5" s="7"/>
      <c r="E5" s="7" t="s">
        <v>214</v>
      </c>
      <c r="F5" s="12" t="s">
        <v>354</v>
      </c>
      <c r="G5" s="7"/>
      <c r="H5" s="10"/>
      <c r="I5" s="7"/>
      <c r="J5" s="7"/>
      <c r="K5" s="7"/>
      <c r="L5" s="7"/>
      <c r="M5" s="7"/>
      <c r="N5" s="7"/>
      <c r="O5" s="3"/>
      <c r="P5" s="21"/>
      <c r="Q5" s="21"/>
      <c r="R5" s="21"/>
      <c r="S5" s="21"/>
    </row>
    <row r="6" spans="1:19" ht="9.75" customHeight="1">
      <c r="A6" s="13" t="s">
        <v>93</v>
      </c>
      <c r="B6" s="13" t="s">
        <v>93</v>
      </c>
      <c r="C6" s="13" t="s">
        <v>93</v>
      </c>
      <c r="D6" s="14" t="s">
        <v>93</v>
      </c>
      <c r="E6" s="15" t="s">
        <v>93</v>
      </c>
      <c r="F6" s="15" t="s">
        <v>93</v>
      </c>
      <c r="G6" s="14" t="s">
        <v>93</v>
      </c>
      <c r="H6" s="13" t="s">
        <v>93</v>
      </c>
      <c r="I6" s="13" t="s">
        <v>93</v>
      </c>
      <c r="J6" s="13" t="s">
        <v>93</v>
      </c>
      <c r="K6" s="14" t="s">
        <v>93</v>
      </c>
      <c r="L6" s="14" t="s">
        <v>93</v>
      </c>
      <c r="M6" s="14" t="s">
        <v>93</v>
      </c>
      <c r="N6" s="13" t="s">
        <v>93</v>
      </c>
      <c r="O6" s="3"/>
      <c r="P6" s="21"/>
      <c r="Q6" s="21"/>
      <c r="R6" s="21"/>
      <c r="S6" s="21"/>
    </row>
    <row r="7" spans="1:19" s="1" customFormat="1" ht="54.75" customHeight="1">
      <c r="A7" s="605" t="s">
        <v>94</v>
      </c>
      <c r="B7" s="17" t="s">
        <v>95</v>
      </c>
      <c r="C7" s="16" t="s">
        <v>355</v>
      </c>
      <c r="D7" s="16" t="s">
        <v>356</v>
      </c>
      <c r="E7" s="18">
        <v>708.4</v>
      </c>
      <c r="F7" s="18">
        <v>708.4</v>
      </c>
      <c r="G7" s="19" t="s">
        <v>357</v>
      </c>
      <c r="H7" s="20" t="s">
        <v>358</v>
      </c>
      <c r="I7" s="16" t="s">
        <v>359</v>
      </c>
      <c r="J7" s="16" t="s">
        <v>360</v>
      </c>
      <c r="K7" s="16" t="s">
        <v>361</v>
      </c>
      <c r="L7" s="16" t="s">
        <v>362</v>
      </c>
      <c r="M7" s="23" t="s">
        <v>363</v>
      </c>
      <c r="N7" s="16"/>
      <c r="O7" s="24"/>
      <c r="P7" s="25"/>
      <c r="Q7" s="25"/>
      <c r="R7" s="25"/>
      <c r="S7" s="25"/>
    </row>
    <row r="8" spans="1:19" ht="45" customHeight="1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3"/>
      <c r="N8" s="3"/>
      <c r="O8" s="3"/>
      <c r="P8" s="21"/>
      <c r="Q8" s="21"/>
      <c r="R8" s="21"/>
      <c r="S8" s="21"/>
    </row>
    <row r="9" spans="1:19" ht="18.75" customHeight="1">
      <c r="A9" s="3"/>
      <c r="B9" s="3"/>
      <c r="C9" s="3"/>
      <c r="D9" s="3"/>
      <c r="E9" s="3"/>
      <c r="F9" s="3"/>
      <c r="G9" s="4"/>
      <c r="H9" s="3"/>
      <c r="I9" s="3"/>
      <c r="J9" s="3"/>
      <c r="K9" s="3"/>
      <c r="L9" s="3"/>
      <c r="M9" s="3"/>
      <c r="N9" s="3"/>
      <c r="O9" s="3"/>
      <c r="P9" s="21"/>
      <c r="Q9" s="21"/>
      <c r="R9" s="21"/>
      <c r="S9" s="21"/>
    </row>
    <row r="10" spans="1:19" ht="18.75" customHeight="1">
      <c r="A10" s="3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21"/>
      <c r="Q10" s="21"/>
      <c r="R10" s="21"/>
      <c r="S10" s="21"/>
    </row>
    <row r="11" spans="1:19" ht="18.75" customHeight="1">
      <c r="A11" s="3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21"/>
      <c r="Q11" s="21"/>
      <c r="R11" s="21"/>
      <c r="S11" s="21"/>
    </row>
    <row r="12" spans="1:19" ht="18.75" customHeight="1">
      <c r="A12" s="3"/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21"/>
      <c r="Q12" s="21"/>
      <c r="R12" s="21"/>
      <c r="S12" s="21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21"/>
      <c r="Q13" s="21"/>
      <c r="R13" s="21"/>
      <c r="S13" s="21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21"/>
      <c r="Q14" s="21"/>
      <c r="R14" s="21"/>
      <c r="S14" s="21"/>
    </row>
    <row r="15" spans="1:19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6:19" ht="12.75" customHeight="1">
      <c r="P16" s="21"/>
      <c r="Q16" s="21"/>
      <c r="R16" s="21"/>
      <c r="S16" s="21"/>
    </row>
    <row r="17" spans="1:19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M17" s="21"/>
      <c r="N17" s="21"/>
      <c r="O17" s="21"/>
      <c r="P17" s="21"/>
      <c r="Q17" s="21"/>
      <c r="R17" s="21"/>
      <c r="S17" s="21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3"/>
  <sheetViews>
    <sheetView showGridLines="0" showZeros="0" zoomScale="90" zoomScaleNormal="90" workbookViewId="0" topLeftCell="A3">
      <selection activeCell="E11" sqref="E11"/>
    </sheetView>
  </sheetViews>
  <sheetFormatPr defaultColWidth="6.875" defaultRowHeight="18.75" customHeight="1"/>
  <cols>
    <col min="1" max="1" width="4.125" style="503" bestFit="1" customWidth="1"/>
    <col min="2" max="3" width="3.50390625" style="503" customWidth="1"/>
    <col min="4" max="4" width="7.125" style="503" customWidth="1"/>
    <col min="5" max="5" width="48.00390625" style="504" bestFit="1" customWidth="1"/>
    <col min="6" max="8" width="11.25390625" style="505" customWidth="1"/>
    <col min="9" max="10" width="8.50390625" style="505" customWidth="1"/>
    <col min="11" max="12" width="8.625" style="505" customWidth="1"/>
    <col min="13" max="17" width="8.00390625" style="505" customWidth="1"/>
    <col min="18" max="18" width="8.00390625" style="368" customWidth="1"/>
    <col min="19" max="21" width="8.00390625" style="506" customWidth="1"/>
    <col min="22" max="16384" width="6.875" style="368" customWidth="1"/>
  </cols>
  <sheetData>
    <row r="1" spans="1:21" ht="24.75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S1" s="534"/>
      <c r="T1" s="534"/>
      <c r="U1" s="467" t="s">
        <v>135</v>
      </c>
    </row>
    <row r="2" spans="1:21" ht="24.75" customHeight="1">
      <c r="A2" s="507" t="s">
        <v>136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</row>
    <row r="3" spans="1:21" s="500" customFormat="1" ht="24.75" customHeight="1">
      <c r="A3" s="508" t="s">
        <v>2</v>
      </c>
      <c r="B3" s="509"/>
      <c r="C3" s="509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522"/>
      <c r="Q3" s="522"/>
      <c r="S3" s="535"/>
      <c r="T3" s="536" t="s">
        <v>78</v>
      </c>
      <c r="U3" s="536"/>
    </row>
    <row r="4" spans="1:21" s="500" customFormat="1" ht="21.75" customHeight="1">
      <c r="A4" s="510" t="s">
        <v>137</v>
      </c>
      <c r="B4" s="510"/>
      <c r="C4" s="511"/>
      <c r="D4" s="512" t="s">
        <v>79</v>
      </c>
      <c r="E4" s="512" t="s">
        <v>107</v>
      </c>
      <c r="F4" s="513" t="s">
        <v>138</v>
      </c>
      <c r="G4" s="514" t="s">
        <v>139</v>
      </c>
      <c r="H4" s="510"/>
      <c r="I4" s="510"/>
      <c r="J4" s="511"/>
      <c r="K4" s="523" t="s">
        <v>140</v>
      </c>
      <c r="L4" s="523"/>
      <c r="M4" s="523"/>
      <c r="N4" s="523"/>
      <c r="O4" s="523"/>
      <c r="P4" s="523"/>
      <c r="Q4" s="523"/>
      <c r="R4" s="523"/>
      <c r="S4" s="537" t="s">
        <v>141</v>
      </c>
      <c r="T4" s="538" t="s">
        <v>142</v>
      </c>
      <c r="U4" s="538" t="s">
        <v>143</v>
      </c>
    </row>
    <row r="5" spans="1:21" s="500" customFormat="1" ht="21.75" customHeight="1">
      <c r="A5" s="515" t="s">
        <v>109</v>
      </c>
      <c r="B5" s="512" t="s">
        <v>110</v>
      </c>
      <c r="C5" s="512" t="s">
        <v>111</v>
      </c>
      <c r="D5" s="512"/>
      <c r="E5" s="512"/>
      <c r="F5" s="513"/>
      <c r="G5" s="512" t="s">
        <v>81</v>
      </c>
      <c r="H5" s="512" t="s">
        <v>144</v>
      </c>
      <c r="I5" s="512" t="s">
        <v>145</v>
      </c>
      <c r="J5" s="513" t="s">
        <v>146</v>
      </c>
      <c r="K5" s="524" t="s">
        <v>81</v>
      </c>
      <c r="L5" s="525" t="s">
        <v>147</v>
      </c>
      <c r="M5" s="525" t="s">
        <v>148</v>
      </c>
      <c r="N5" s="524" t="s">
        <v>149</v>
      </c>
      <c r="O5" s="526" t="s">
        <v>150</v>
      </c>
      <c r="P5" s="526" t="s">
        <v>151</v>
      </c>
      <c r="Q5" s="526" t="s">
        <v>152</v>
      </c>
      <c r="R5" s="526" t="s">
        <v>153</v>
      </c>
      <c r="S5" s="539"/>
      <c r="T5" s="540"/>
      <c r="U5" s="540"/>
    </row>
    <row r="6" spans="1:21" ht="29.25" customHeight="1">
      <c r="A6" s="515"/>
      <c r="B6" s="512"/>
      <c r="C6" s="512"/>
      <c r="D6" s="512"/>
      <c r="E6" s="513"/>
      <c r="F6" s="516" t="s">
        <v>108</v>
      </c>
      <c r="G6" s="512"/>
      <c r="H6" s="512"/>
      <c r="I6" s="512"/>
      <c r="J6" s="513"/>
      <c r="K6" s="513"/>
      <c r="L6" s="527"/>
      <c r="M6" s="527"/>
      <c r="N6" s="513"/>
      <c r="O6" s="524"/>
      <c r="P6" s="524"/>
      <c r="Q6" s="524"/>
      <c r="R6" s="524"/>
      <c r="S6" s="540"/>
      <c r="T6" s="540"/>
      <c r="U6" s="540"/>
    </row>
    <row r="7" spans="1:21" ht="24.75" customHeight="1">
      <c r="A7" s="517" t="s">
        <v>93</v>
      </c>
      <c r="B7" s="517" t="s">
        <v>93</v>
      </c>
      <c r="C7" s="517" t="s">
        <v>93</v>
      </c>
      <c r="D7" s="517" t="s">
        <v>93</v>
      </c>
      <c r="E7" s="517" t="s">
        <v>93</v>
      </c>
      <c r="F7" s="518">
        <v>1</v>
      </c>
      <c r="G7" s="517">
        <v>2</v>
      </c>
      <c r="H7" s="517">
        <v>3</v>
      </c>
      <c r="I7" s="517">
        <v>4</v>
      </c>
      <c r="J7" s="517">
        <v>5</v>
      </c>
      <c r="K7" s="517">
        <v>6</v>
      </c>
      <c r="L7" s="517">
        <v>7</v>
      </c>
      <c r="M7" s="517">
        <v>8</v>
      </c>
      <c r="N7" s="517">
        <v>9</v>
      </c>
      <c r="O7" s="517">
        <v>10</v>
      </c>
      <c r="P7" s="517">
        <v>11</v>
      </c>
      <c r="Q7" s="517">
        <v>12</v>
      </c>
      <c r="R7" s="517">
        <v>13</v>
      </c>
      <c r="S7" s="518">
        <v>14</v>
      </c>
      <c r="T7" s="518">
        <v>15</v>
      </c>
      <c r="U7" s="518">
        <v>16</v>
      </c>
    </row>
    <row r="8" spans="1:22" s="501" customFormat="1" ht="27.75" customHeight="1">
      <c r="A8" s="82" t="s">
        <v>112</v>
      </c>
      <c r="B8" s="82"/>
      <c r="C8" s="82"/>
      <c r="D8" s="83" t="s">
        <v>94</v>
      </c>
      <c r="E8" s="519" t="s">
        <v>113</v>
      </c>
      <c r="F8" s="520">
        <f>F9+F12+F13+F14+F15+F16+F17+F18</f>
        <v>3595.6500000000005</v>
      </c>
      <c r="G8" s="520">
        <f aca="true" t="shared" si="0" ref="G8:L8">G9+G12+G13+G14+G15+G16+G17+G18</f>
        <v>2887.25</v>
      </c>
      <c r="H8" s="520">
        <f t="shared" si="0"/>
        <v>2709.8500000000004</v>
      </c>
      <c r="I8" s="520">
        <f t="shared" si="0"/>
        <v>177.39999999999998</v>
      </c>
      <c r="J8" s="520">
        <f t="shared" si="0"/>
        <v>0</v>
      </c>
      <c r="K8" s="520">
        <f t="shared" si="0"/>
        <v>708.4</v>
      </c>
      <c r="L8" s="520">
        <f t="shared" si="0"/>
        <v>708.4</v>
      </c>
      <c r="M8" s="528"/>
      <c r="N8" s="528"/>
      <c r="O8" s="528"/>
      <c r="P8" s="528"/>
      <c r="Q8" s="528"/>
      <c r="R8" s="528"/>
      <c r="S8" s="528"/>
      <c r="T8" s="528"/>
      <c r="U8" s="528"/>
      <c r="V8" s="541"/>
    </row>
    <row r="9" spans="1:22" s="501" customFormat="1" ht="27.75" customHeight="1">
      <c r="A9" s="521" t="s">
        <v>112</v>
      </c>
      <c r="B9" s="521" t="s">
        <v>114</v>
      </c>
      <c r="C9" s="82"/>
      <c r="D9" s="83" t="s">
        <v>94</v>
      </c>
      <c r="E9" s="519" t="s">
        <v>115</v>
      </c>
      <c r="F9" s="520">
        <f>F10+F11</f>
        <v>595.01</v>
      </c>
      <c r="G9" s="520">
        <f aca="true" t="shared" si="1" ref="G9:L9">G10+G11</f>
        <v>550.61</v>
      </c>
      <c r="H9" s="520">
        <f t="shared" si="1"/>
        <v>509.04</v>
      </c>
      <c r="I9" s="520">
        <f t="shared" si="1"/>
        <v>41.57</v>
      </c>
      <c r="J9" s="520">
        <f t="shared" si="1"/>
        <v>0</v>
      </c>
      <c r="K9" s="520">
        <f t="shared" si="1"/>
        <v>44.4</v>
      </c>
      <c r="L9" s="520">
        <f t="shared" si="1"/>
        <v>44.4</v>
      </c>
      <c r="M9" s="528"/>
      <c r="N9" s="528"/>
      <c r="O9" s="528"/>
      <c r="P9" s="528"/>
      <c r="Q9" s="528"/>
      <c r="R9" s="528"/>
      <c r="S9" s="528"/>
      <c r="T9" s="528"/>
      <c r="U9" s="528"/>
      <c r="V9" s="541"/>
    </row>
    <row r="10" spans="1:22" ht="27.75" customHeight="1">
      <c r="A10" s="86" t="s">
        <v>112</v>
      </c>
      <c r="B10" s="86" t="s">
        <v>114</v>
      </c>
      <c r="C10" s="86" t="s">
        <v>114</v>
      </c>
      <c r="D10" s="42" t="s">
        <v>94</v>
      </c>
      <c r="E10" s="90" t="s">
        <v>116</v>
      </c>
      <c r="F10" s="495">
        <f>G10+K10</f>
        <v>550.61</v>
      </c>
      <c r="G10" s="495">
        <f>SUM(H10:J10)</f>
        <v>550.61</v>
      </c>
      <c r="H10" s="495">
        <v>509.04</v>
      </c>
      <c r="I10" s="495">
        <v>41.57</v>
      </c>
      <c r="J10" s="529"/>
      <c r="K10" s="529">
        <f>SUM(L10:R10)</f>
        <v>0</v>
      </c>
      <c r="L10" s="529"/>
      <c r="M10" s="389"/>
      <c r="N10" s="389"/>
      <c r="O10" s="389"/>
      <c r="P10" s="389"/>
      <c r="Q10" s="389"/>
      <c r="R10" s="389"/>
      <c r="S10" s="389"/>
      <c r="T10" s="389"/>
      <c r="U10" s="389"/>
      <c r="V10" s="395"/>
    </row>
    <row r="11" spans="1:22" ht="27.75" customHeight="1">
      <c r="A11" s="86" t="s">
        <v>112</v>
      </c>
      <c r="B11" s="86" t="s">
        <v>114</v>
      </c>
      <c r="C11" s="86" t="s">
        <v>117</v>
      </c>
      <c r="D11" s="42" t="s">
        <v>94</v>
      </c>
      <c r="E11" s="90" t="s">
        <v>118</v>
      </c>
      <c r="F11" s="495">
        <f>G11+K11</f>
        <v>44.4</v>
      </c>
      <c r="G11" s="495">
        <f>SUM(H11:J11)</f>
        <v>0</v>
      </c>
      <c r="H11" s="495"/>
      <c r="I11" s="495"/>
      <c r="J11" s="529"/>
      <c r="K11" s="529">
        <f>SUM(L11:R11)</f>
        <v>44.4</v>
      </c>
      <c r="L11" s="529">
        <v>44.4</v>
      </c>
      <c r="M11" s="389"/>
      <c r="N11" s="389"/>
      <c r="O11" s="389"/>
      <c r="P11" s="389"/>
      <c r="Q11" s="389"/>
      <c r="R11" s="389"/>
      <c r="S11" s="389"/>
      <c r="T11" s="389"/>
      <c r="U11" s="389"/>
      <c r="V11" s="395"/>
    </row>
    <row r="12" spans="1:247" s="502" customFormat="1" ht="27.75" customHeight="1">
      <c r="A12" s="86" t="s">
        <v>112</v>
      </c>
      <c r="B12" s="86" t="s">
        <v>114</v>
      </c>
      <c r="C12" s="86" t="s">
        <v>154</v>
      </c>
      <c r="D12" s="42" t="s">
        <v>94</v>
      </c>
      <c r="E12" s="90" t="s">
        <v>120</v>
      </c>
      <c r="F12" s="495">
        <f aca="true" t="shared" si="2" ref="F12:F18">G12+K12</f>
        <v>236.86</v>
      </c>
      <c r="G12" s="495">
        <f aca="true" t="shared" si="3" ref="G12:G18">SUM(H12:J12)</f>
        <v>138.86</v>
      </c>
      <c r="H12" s="495">
        <v>131.3</v>
      </c>
      <c r="I12" s="495">
        <v>7.56</v>
      </c>
      <c r="J12" s="529"/>
      <c r="K12" s="529">
        <f aca="true" t="shared" si="4" ref="K12:K18">SUM(L12:R12)</f>
        <v>98</v>
      </c>
      <c r="L12" s="529">
        <v>98</v>
      </c>
      <c r="M12" s="530"/>
      <c r="N12" s="530"/>
      <c r="O12" s="531"/>
      <c r="P12" s="494"/>
      <c r="Q12" s="542"/>
      <c r="R12" s="96"/>
      <c r="S12" s="96"/>
      <c r="T12" s="96"/>
      <c r="U12" s="96"/>
      <c r="V12" s="54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</row>
    <row r="13" spans="1:247" s="502" customFormat="1" ht="27.75" customHeight="1">
      <c r="A13" s="86" t="s">
        <v>121</v>
      </c>
      <c r="B13" s="86" t="s">
        <v>122</v>
      </c>
      <c r="C13" s="86" t="s">
        <v>123</v>
      </c>
      <c r="D13" s="42" t="s">
        <v>155</v>
      </c>
      <c r="E13" s="90" t="s">
        <v>124</v>
      </c>
      <c r="F13" s="495">
        <f t="shared" si="2"/>
        <v>292.99</v>
      </c>
      <c r="G13" s="495">
        <f>H13+I13+J13</f>
        <v>92.99000000000001</v>
      </c>
      <c r="H13" s="495">
        <v>87.59</v>
      </c>
      <c r="I13" s="495">
        <v>5.4</v>
      </c>
      <c r="J13" s="529"/>
      <c r="K13" s="529">
        <v>200</v>
      </c>
      <c r="L13" s="529">
        <v>200</v>
      </c>
      <c r="M13" s="530"/>
      <c r="N13" s="530"/>
      <c r="O13" s="531"/>
      <c r="P13" s="494"/>
      <c r="Q13" s="542"/>
      <c r="R13" s="96"/>
      <c r="S13" s="96"/>
      <c r="T13" s="96"/>
      <c r="U13" s="96"/>
      <c r="V13" s="54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</row>
    <row r="14" spans="1:22" ht="27.75" customHeight="1">
      <c r="A14" s="86" t="s">
        <v>112</v>
      </c>
      <c r="B14" s="86" t="s">
        <v>114</v>
      </c>
      <c r="C14" s="86" t="s">
        <v>125</v>
      </c>
      <c r="D14" s="42" t="s">
        <v>94</v>
      </c>
      <c r="E14" s="90" t="s">
        <v>126</v>
      </c>
      <c r="F14" s="495">
        <f t="shared" si="2"/>
        <v>262.96000000000004</v>
      </c>
      <c r="G14" s="495">
        <f t="shared" si="3"/>
        <v>230.96</v>
      </c>
      <c r="H14" s="496">
        <v>217.46</v>
      </c>
      <c r="I14" s="496">
        <v>13.5</v>
      </c>
      <c r="J14" s="529"/>
      <c r="K14" s="529">
        <f t="shared" si="4"/>
        <v>32</v>
      </c>
      <c r="L14" s="529">
        <v>32</v>
      </c>
      <c r="M14" s="532"/>
      <c r="N14" s="532"/>
      <c r="O14" s="532"/>
      <c r="P14" s="532"/>
      <c r="Q14" s="532"/>
      <c r="R14" s="544"/>
      <c r="S14" s="545"/>
      <c r="T14" s="545"/>
      <c r="U14" s="545"/>
      <c r="V14" s="395"/>
    </row>
    <row r="15" spans="1:22" ht="27.75" customHeight="1">
      <c r="A15" s="86" t="s">
        <v>112</v>
      </c>
      <c r="B15" s="86" t="s">
        <v>114</v>
      </c>
      <c r="C15" s="86" t="s">
        <v>127</v>
      </c>
      <c r="D15" s="42" t="s">
        <v>94</v>
      </c>
      <c r="E15" s="90" t="s">
        <v>128</v>
      </c>
      <c r="F15" s="495">
        <f t="shared" si="2"/>
        <v>116.95</v>
      </c>
      <c r="G15" s="495">
        <f t="shared" si="3"/>
        <v>116.95</v>
      </c>
      <c r="H15" s="495">
        <v>110.47</v>
      </c>
      <c r="I15" s="495">
        <v>6.48</v>
      </c>
      <c r="J15" s="529"/>
      <c r="K15" s="529">
        <f t="shared" si="4"/>
        <v>0</v>
      </c>
      <c r="L15" s="529"/>
      <c r="M15" s="532"/>
      <c r="N15" s="532"/>
      <c r="O15" s="532"/>
      <c r="P15" s="532"/>
      <c r="Q15" s="532"/>
      <c r="R15" s="544"/>
      <c r="S15" s="545"/>
      <c r="T15" s="545"/>
      <c r="U15" s="545"/>
      <c r="V15" s="395"/>
    </row>
    <row r="16" spans="1:22" ht="27.75" customHeight="1">
      <c r="A16" s="86" t="s">
        <v>112</v>
      </c>
      <c r="B16" s="86" t="s">
        <v>114</v>
      </c>
      <c r="C16" s="86" t="s">
        <v>129</v>
      </c>
      <c r="D16" s="42" t="s">
        <v>94</v>
      </c>
      <c r="E16" s="90" t="s">
        <v>130</v>
      </c>
      <c r="F16" s="495">
        <f t="shared" si="2"/>
        <v>1032.21</v>
      </c>
      <c r="G16" s="495">
        <f t="shared" si="3"/>
        <v>922.21</v>
      </c>
      <c r="H16" s="495">
        <v>864.15</v>
      </c>
      <c r="I16" s="495">
        <v>58.06</v>
      </c>
      <c r="J16" s="529"/>
      <c r="K16" s="529">
        <f t="shared" si="4"/>
        <v>110</v>
      </c>
      <c r="L16" s="529">
        <v>110</v>
      </c>
      <c r="M16" s="532"/>
      <c r="N16" s="532"/>
      <c r="O16" s="532"/>
      <c r="P16" s="532"/>
      <c r="Q16" s="532"/>
      <c r="R16" s="544"/>
      <c r="S16" s="545"/>
      <c r="T16" s="545"/>
      <c r="U16" s="545"/>
      <c r="V16" s="395"/>
    </row>
    <row r="17" spans="1:21" ht="27.75" customHeight="1">
      <c r="A17" s="86" t="s">
        <v>112</v>
      </c>
      <c r="B17" s="86" t="s">
        <v>114</v>
      </c>
      <c r="C17" s="86" t="s">
        <v>156</v>
      </c>
      <c r="D17" s="42" t="s">
        <v>94</v>
      </c>
      <c r="E17" s="90" t="s">
        <v>132</v>
      </c>
      <c r="F17" s="495">
        <f t="shared" si="2"/>
        <v>318.9</v>
      </c>
      <c r="G17" s="495">
        <f t="shared" si="3"/>
        <v>318.9</v>
      </c>
      <c r="H17" s="495">
        <v>302.15</v>
      </c>
      <c r="I17" s="495">
        <v>16.75</v>
      </c>
      <c r="J17" s="529"/>
      <c r="K17" s="529">
        <f t="shared" si="4"/>
        <v>0</v>
      </c>
      <c r="L17" s="529"/>
      <c r="M17" s="532"/>
      <c r="N17" s="532"/>
      <c r="O17" s="532"/>
      <c r="P17" s="532"/>
      <c r="Q17" s="532"/>
      <c r="R17" s="544"/>
      <c r="S17" s="545"/>
      <c r="T17" s="545"/>
      <c r="U17" s="545"/>
    </row>
    <row r="18" spans="1:21" ht="27.75" customHeight="1">
      <c r="A18" s="89" t="s">
        <v>112</v>
      </c>
      <c r="B18" s="89" t="s">
        <v>114</v>
      </c>
      <c r="C18" s="86" t="s">
        <v>133</v>
      </c>
      <c r="D18" s="42" t="s">
        <v>94</v>
      </c>
      <c r="E18" s="87" t="s">
        <v>134</v>
      </c>
      <c r="F18" s="495">
        <f t="shared" si="2"/>
        <v>739.77</v>
      </c>
      <c r="G18" s="495">
        <f t="shared" si="3"/>
        <v>515.77</v>
      </c>
      <c r="H18" s="495">
        <v>487.69</v>
      </c>
      <c r="I18" s="495">
        <v>28.08</v>
      </c>
      <c r="J18" s="533"/>
      <c r="K18" s="533">
        <f t="shared" si="4"/>
        <v>224</v>
      </c>
      <c r="L18" s="529">
        <v>224</v>
      </c>
      <c r="M18" s="532"/>
      <c r="N18" s="532"/>
      <c r="O18" s="532"/>
      <c r="P18" s="532"/>
      <c r="Q18" s="532"/>
      <c r="R18" s="544"/>
      <c r="S18" s="545"/>
      <c r="T18" s="545"/>
      <c r="U18" s="545"/>
    </row>
    <row r="22" spans="1:22" ht="18.75" customHeight="1">
      <c r="A22" s="21"/>
      <c r="B22" s="21"/>
      <c r="C22" s="21"/>
      <c r="D22" s="21"/>
      <c r="E22" s="21"/>
      <c r="F22" s="21"/>
      <c r="P22" s="21"/>
      <c r="Q22" s="21"/>
      <c r="R22" s="21"/>
      <c r="S22" s="21"/>
      <c r="T22" s="21"/>
      <c r="U22" s="21"/>
      <c r="V22" s="21"/>
    </row>
    <row r="23" spans="1:22" ht="18.75" customHeight="1">
      <c r="A23" s="21"/>
      <c r="B23" s="21"/>
      <c r="C23" s="21"/>
      <c r="D23" s="21"/>
      <c r="E23" s="21"/>
      <c r="F23" s="21"/>
      <c r="P23" s="21"/>
      <c r="Q23" s="21"/>
      <c r="R23" s="21"/>
      <c r="S23" s="21"/>
      <c r="T23" s="21"/>
      <c r="U23" s="21"/>
      <c r="V23" s="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="90" zoomScaleNormal="90" workbookViewId="0" topLeftCell="A1">
      <selection activeCell="A18" sqref="A18"/>
    </sheetView>
  </sheetViews>
  <sheetFormatPr defaultColWidth="9.00390625" defaultRowHeight="14.25"/>
  <cols>
    <col min="1" max="1" width="3.875" style="21" customWidth="1"/>
    <col min="2" max="3" width="4.375" style="21" customWidth="1"/>
    <col min="4" max="4" width="7.25390625" style="21" customWidth="1"/>
    <col min="5" max="5" width="48.00390625" style="21" bestFit="1" customWidth="1"/>
    <col min="6" max="6" width="10.625" style="21" customWidth="1"/>
    <col min="7" max="7" width="9.50390625" style="21" bestFit="1" customWidth="1"/>
    <col min="8" max="10" width="7.25390625" style="21" customWidth="1"/>
    <col min="11" max="11" width="8.75390625" style="21" customWidth="1"/>
    <col min="12" max="12" width="9.25390625" style="21" customWidth="1"/>
    <col min="13" max="21" width="7.25390625" style="21" customWidth="1"/>
    <col min="22" max="16384" width="9.00390625" style="21" customWidth="1"/>
  </cols>
  <sheetData>
    <row r="1" spans="1:21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467" t="s">
        <v>157</v>
      </c>
    </row>
    <row r="2" spans="1:21" ht="24.75" customHeight="1">
      <c r="A2" s="73" t="s">
        <v>158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9.5" customHeight="1">
      <c r="A3" s="492" t="s">
        <v>2</v>
      </c>
      <c r="B3" s="492"/>
      <c r="C3" s="492"/>
      <c r="D3" s="492"/>
      <c r="E3" s="49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498" t="s">
        <v>78</v>
      </c>
      <c r="U3" s="498"/>
    </row>
    <row r="4" spans="1:21" ht="27.75" customHeight="1">
      <c r="A4" s="75" t="s">
        <v>137</v>
      </c>
      <c r="B4" s="76"/>
      <c r="C4" s="77"/>
      <c r="D4" s="78" t="s">
        <v>159</v>
      </c>
      <c r="E4" s="78" t="s">
        <v>160</v>
      </c>
      <c r="F4" s="78" t="s">
        <v>108</v>
      </c>
      <c r="G4" s="79" t="s">
        <v>161</v>
      </c>
      <c r="H4" s="79" t="s">
        <v>162</v>
      </c>
      <c r="I4" s="79" t="s">
        <v>163</v>
      </c>
      <c r="J4" s="79" t="s">
        <v>164</v>
      </c>
      <c r="K4" s="79" t="s">
        <v>165</v>
      </c>
      <c r="L4" s="79" t="s">
        <v>166</v>
      </c>
      <c r="M4" s="79" t="s">
        <v>148</v>
      </c>
      <c r="N4" s="79" t="s">
        <v>167</v>
      </c>
      <c r="O4" s="79" t="s">
        <v>146</v>
      </c>
      <c r="P4" s="79" t="s">
        <v>150</v>
      </c>
      <c r="Q4" s="79" t="s">
        <v>149</v>
      </c>
      <c r="R4" s="79" t="s">
        <v>168</v>
      </c>
      <c r="S4" s="79" t="s">
        <v>169</v>
      </c>
      <c r="T4" s="79" t="s">
        <v>170</v>
      </c>
      <c r="U4" s="79" t="s">
        <v>153</v>
      </c>
    </row>
    <row r="5" spans="1:21" ht="13.5" customHeight="1">
      <c r="A5" s="78" t="s">
        <v>109</v>
      </c>
      <c r="B5" s="78" t="s">
        <v>110</v>
      </c>
      <c r="C5" s="78" t="s">
        <v>111</v>
      </c>
      <c r="D5" s="80"/>
      <c r="E5" s="80"/>
      <c r="F5" s="80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18" customHeight="1">
      <c r="A6" s="81"/>
      <c r="B6" s="81"/>
      <c r="C6" s="81"/>
      <c r="D6" s="81"/>
      <c r="E6" s="81"/>
      <c r="F6" s="8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2" s="71" customFormat="1" ht="35.25" customHeight="1">
      <c r="A7" s="82" t="s">
        <v>112</v>
      </c>
      <c r="B7" s="82"/>
      <c r="C7" s="82"/>
      <c r="D7" s="83" t="s">
        <v>94</v>
      </c>
      <c r="E7" s="463" t="s">
        <v>171</v>
      </c>
      <c r="F7" s="493">
        <f>F8</f>
        <v>3595.65</v>
      </c>
      <c r="G7" s="493">
        <f aca="true" t="shared" si="0" ref="G7:U7">G8</f>
        <v>2709.85</v>
      </c>
      <c r="H7" s="493">
        <f t="shared" si="0"/>
        <v>177.4</v>
      </c>
      <c r="I7" s="493">
        <f t="shared" si="0"/>
        <v>708.4</v>
      </c>
      <c r="J7" s="493">
        <f t="shared" si="0"/>
        <v>0</v>
      </c>
      <c r="K7" s="493">
        <f t="shared" si="0"/>
        <v>0</v>
      </c>
      <c r="L7" s="493">
        <f t="shared" si="0"/>
        <v>0</v>
      </c>
      <c r="M7" s="493">
        <f t="shared" si="0"/>
        <v>0</v>
      </c>
      <c r="N7" s="493">
        <f t="shared" si="0"/>
        <v>0</v>
      </c>
      <c r="O7" s="493"/>
      <c r="P7" s="493">
        <f t="shared" si="0"/>
        <v>0</v>
      </c>
      <c r="Q7" s="493">
        <f t="shared" si="0"/>
        <v>0</v>
      </c>
      <c r="R7" s="493">
        <f t="shared" si="0"/>
        <v>0</v>
      </c>
      <c r="S7" s="493">
        <f t="shared" si="0"/>
        <v>0</v>
      </c>
      <c r="T7" s="493">
        <f t="shared" si="0"/>
        <v>0</v>
      </c>
      <c r="U7" s="493">
        <f t="shared" si="0"/>
        <v>0</v>
      </c>
      <c r="V7" s="499"/>
    </row>
    <row r="8" spans="1:21" s="71" customFormat="1" ht="35.25" customHeight="1">
      <c r="A8" s="82" t="s">
        <v>112</v>
      </c>
      <c r="B8" s="82" t="s">
        <v>114</v>
      </c>
      <c r="C8" s="82"/>
      <c r="D8" s="83" t="s">
        <v>94</v>
      </c>
      <c r="E8" s="463" t="s">
        <v>172</v>
      </c>
      <c r="F8" s="493">
        <f>G8+H8+I8</f>
        <v>3595.65</v>
      </c>
      <c r="G8" s="493">
        <v>2709.85</v>
      </c>
      <c r="H8" s="493">
        <v>177.4</v>
      </c>
      <c r="I8" s="493">
        <v>708.4</v>
      </c>
      <c r="J8" s="493">
        <f>SUM(J9:J16)</f>
        <v>0</v>
      </c>
      <c r="K8" s="493">
        <f>SUM(K9:K16)</f>
        <v>0</v>
      </c>
      <c r="L8" s="493">
        <f>SUM(L9:L16)</f>
        <v>0</v>
      </c>
      <c r="M8" s="493">
        <f>SUM(M9:M16)</f>
        <v>0</v>
      </c>
      <c r="N8" s="493">
        <f>SUM(N9:N16)</f>
        <v>0</v>
      </c>
      <c r="O8" s="493"/>
      <c r="P8" s="493">
        <f aca="true" t="shared" si="1" ref="P8:U8">SUM(P9:P16)</f>
        <v>0</v>
      </c>
      <c r="Q8" s="493">
        <f t="shared" si="1"/>
        <v>0</v>
      </c>
      <c r="R8" s="493">
        <f t="shared" si="1"/>
        <v>0</v>
      </c>
      <c r="S8" s="493">
        <f t="shared" si="1"/>
        <v>0</v>
      </c>
      <c r="T8" s="493">
        <f t="shared" si="1"/>
        <v>0</v>
      </c>
      <c r="U8" s="493">
        <f t="shared" si="1"/>
        <v>0</v>
      </c>
    </row>
    <row r="9" spans="1:21" ht="35.25" customHeight="1">
      <c r="A9" s="86" t="s">
        <v>112</v>
      </c>
      <c r="B9" s="86" t="s">
        <v>114</v>
      </c>
      <c r="C9" s="86" t="s">
        <v>114</v>
      </c>
      <c r="D9" s="42" t="s">
        <v>94</v>
      </c>
      <c r="E9" s="440" t="s">
        <v>173</v>
      </c>
      <c r="F9" s="494">
        <f>SUM(G9:U9)</f>
        <v>550.61</v>
      </c>
      <c r="G9" s="495">
        <v>509.04</v>
      </c>
      <c r="H9" s="495">
        <v>41.57</v>
      </c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</row>
    <row r="10" spans="1:21" ht="35.25" customHeight="1">
      <c r="A10" s="89" t="s">
        <v>112</v>
      </c>
      <c r="B10" s="89" t="s">
        <v>114</v>
      </c>
      <c r="C10" s="86" t="s">
        <v>117</v>
      </c>
      <c r="D10" s="42" t="s">
        <v>94</v>
      </c>
      <c r="E10" s="440" t="s">
        <v>174</v>
      </c>
      <c r="F10" s="494">
        <f>SUM(G10:U10)</f>
        <v>44.4</v>
      </c>
      <c r="G10" s="494"/>
      <c r="H10" s="494"/>
      <c r="I10" s="494">
        <v>44.4</v>
      </c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</row>
    <row r="11" spans="1:21" ht="35.25" customHeight="1">
      <c r="A11" s="86" t="s">
        <v>112</v>
      </c>
      <c r="B11" s="86" t="s">
        <v>114</v>
      </c>
      <c r="C11" s="86" t="s">
        <v>119</v>
      </c>
      <c r="D11" s="42" t="s">
        <v>94</v>
      </c>
      <c r="E11" s="440" t="s">
        <v>175</v>
      </c>
      <c r="F11" s="495">
        <f>SUM(G11:I11)</f>
        <v>236.86</v>
      </c>
      <c r="G11" s="495">
        <v>131.3</v>
      </c>
      <c r="H11" s="495">
        <v>7.56</v>
      </c>
      <c r="I11" s="494">
        <v>98</v>
      </c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</row>
    <row r="12" spans="1:21" ht="35.25" customHeight="1">
      <c r="A12" s="86" t="s">
        <v>121</v>
      </c>
      <c r="B12" s="86" t="s">
        <v>122</v>
      </c>
      <c r="C12" s="86" t="s">
        <v>123</v>
      </c>
      <c r="D12" s="42" t="s">
        <v>155</v>
      </c>
      <c r="E12" s="382" t="s">
        <v>176</v>
      </c>
      <c r="F12" s="495">
        <f>G12+H12+I12</f>
        <v>292.99</v>
      </c>
      <c r="G12" s="495">
        <v>87.59</v>
      </c>
      <c r="H12" s="495">
        <v>5.4</v>
      </c>
      <c r="I12" s="494">
        <v>200</v>
      </c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</row>
    <row r="13" spans="1:21" ht="35.25" customHeight="1">
      <c r="A13" s="86" t="s">
        <v>112</v>
      </c>
      <c r="B13" s="86" t="s">
        <v>114</v>
      </c>
      <c r="C13" s="86" t="s">
        <v>125</v>
      </c>
      <c r="D13" s="42" t="s">
        <v>94</v>
      </c>
      <c r="E13" s="382" t="s">
        <v>177</v>
      </c>
      <c r="F13" s="495">
        <f>SUM(G13:I13)</f>
        <v>262.96000000000004</v>
      </c>
      <c r="G13" s="496">
        <v>217.46</v>
      </c>
      <c r="H13" s="496">
        <v>13.5</v>
      </c>
      <c r="I13" s="494">
        <v>32</v>
      </c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</row>
    <row r="14" spans="1:21" ht="35.25" customHeight="1">
      <c r="A14" s="86" t="s">
        <v>112</v>
      </c>
      <c r="B14" s="86" t="s">
        <v>114</v>
      </c>
      <c r="C14" s="86" t="s">
        <v>127</v>
      </c>
      <c r="D14" s="42" t="s">
        <v>94</v>
      </c>
      <c r="E14" s="382" t="s">
        <v>178</v>
      </c>
      <c r="F14" s="495">
        <f>SUM(G14:I14)</f>
        <v>116.95</v>
      </c>
      <c r="G14" s="495">
        <v>110.47</v>
      </c>
      <c r="H14" s="495">
        <v>6.48</v>
      </c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</row>
    <row r="15" spans="1:21" ht="35.25" customHeight="1">
      <c r="A15" s="86" t="s">
        <v>112</v>
      </c>
      <c r="B15" s="86" t="s">
        <v>114</v>
      </c>
      <c r="C15" s="86" t="s">
        <v>129</v>
      </c>
      <c r="D15" s="42" t="s">
        <v>94</v>
      </c>
      <c r="E15" s="383" t="s">
        <v>179</v>
      </c>
      <c r="F15" s="495">
        <f>SUM(G15:I15)</f>
        <v>1032.21</v>
      </c>
      <c r="G15" s="495">
        <v>864.15</v>
      </c>
      <c r="H15" s="495">
        <v>58.06</v>
      </c>
      <c r="I15" s="494">
        <v>110</v>
      </c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</row>
    <row r="16" spans="1:21" ht="35.25" customHeight="1">
      <c r="A16" s="86" t="s">
        <v>112</v>
      </c>
      <c r="B16" s="86" t="s">
        <v>114</v>
      </c>
      <c r="C16" s="86" t="s">
        <v>156</v>
      </c>
      <c r="D16" s="42" t="s">
        <v>94</v>
      </c>
      <c r="E16" s="382" t="s">
        <v>180</v>
      </c>
      <c r="F16" s="495">
        <f>SUM(G16:I16)</f>
        <v>318.9</v>
      </c>
      <c r="G16" s="495">
        <v>302.15</v>
      </c>
      <c r="H16" s="495">
        <v>16.75</v>
      </c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</row>
    <row r="17" spans="1:21" ht="27.75" customHeight="1">
      <c r="A17" s="89" t="s">
        <v>112</v>
      </c>
      <c r="B17" s="89" t="s">
        <v>114</v>
      </c>
      <c r="C17" s="86" t="s">
        <v>133</v>
      </c>
      <c r="D17" s="42" t="s">
        <v>94</v>
      </c>
      <c r="E17" s="383" t="s">
        <v>181</v>
      </c>
      <c r="F17" s="495">
        <f>SUM(G17:I17)</f>
        <v>739.77</v>
      </c>
      <c r="G17" s="495">
        <v>487.69</v>
      </c>
      <c r="H17" s="495">
        <v>28.08</v>
      </c>
      <c r="I17" s="497">
        <v>224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3">
      <selection activeCell="I15" sqref="I15"/>
    </sheetView>
  </sheetViews>
  <sheetFormatPr defaultColWidth="6.75390625" defaultRowHeight="22.5" customHeight="1"/>
  <cols>
    <col min="1" max="1" width="5.125" style="473" customWidth="1"/>
    <col min="2" max="3" width="3.625" style="473" customWidth="1"/>
    <col min="4" max="4" width="7.125" style="473" customWidth="1"/>
    <col min="5" max="5" width="47.375" style="473" customWidth="1"/>
    <col min="6" max="7" width="9.75390625" style="473" customWidth="1"/>
    <col min="8" max="8" width="9.875" style="473" customWidth="1"/>
    <col min="9" max="9" width="3.00390625" style="473" customWidth="1"/>
    <col min="10" max="10" width="8.50390625" style="473" customWidth="1"/>
    <col min="11" max="11" width="4.75390625" style="473" customWidth="1"/>
    <col min="12" max="12" width="3.625" style="473" customWidth="1"/>
    <col min="13" max="13" width="8.125" style="474" customWidth="1"/>
    <col min="14" max="14" width="3.00390625" style="473" customWidth="1"/>
    <col min="15" max="15" width="8.50390625" style="473" customWidth="1"/>
    <col min="16" max="16" width="9.125" style="473" customWidth="1"/>
    <col min="17" max="17" width="8.50390625" style="473" customWidth="1"/>
    <col min="18" max="18" width="7.50390625" style="473" customWidth="1"/>
    <col min="19" max="19" width="5.625" style="473" customWidth="1"/>
    <col min="20" max="20" width="7.50390625" style="473" customWidth="1"/>
    <col min="21" max="21" width="4.375" style="473" customWidth="1"/>
    <col min="22" max="22" width="2.75390625" style="473" customWidth="1"/>
    <col min="23" max="23" width="8.625" style="473" customWidth="1"/>
    <col min="24" max="24" width="8.125" style="473" customWidth="1"/>
    <col min="25" max="27" width="7.50390625" style="473" customWidth="1"/>
    <col min="28" max="16384" width="6.75390625" style="473" customWidth="1"/>
  </cols>
  <sheetData>
    <row r="1" spans="1:256" s="21" customFormat="1" ht="22.5" customHeight="1">
      <c r="A1" s="473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4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3"/>
      <c r="Y1" s="473"/>
      <c r="Z1" s="473"/>
      <c r="AA1" s="486" t="s">
        <v>182</v>
      </c>
      <c r="AB1" s="487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3"/>
      <c r="CG1" s="473"/>
      <c r="CH1" s="473"/>
      <c r="CI1" s="473"/>
      <c r="CJ1" s="473"/>
      <c r="CK1" s="473"/>
      <c r="CL1" s="473"/>
      <c r="CM1" s="473"/>
      <c r="CN1" s="473"/>
      <c r="CO1" s="473"/>
      <c r="CP1" s="473"/>
      <c r="CQ1" s="473"/>
      <c r="CR1" s="473"/>
      <c r="CS1" s="473"/>
      <c r="CT1" s="473"/>
      <c r="CU1" s="473"/>
      <c r="CV1" s="473"/>
      <c r="CW1" s="473"/>
      <c r="CX1" s="473"/>
      <c r="CY1" s="473"/>
      <c r="CZ1" s="473"/>
      <c r="DA1" s="473"/>
      <c r="DB1" s="473"/>
      <c r="DC1" s="473"/>
      <c r="DD1" s="473"/>
      <c r="DE1" s="473"/>
      <c r="DF1" s="473"/>
      <c r="DG1" s="473"/>
      <c r="DH1" s="473"/>
      <c r="DI1" s="473"/>
      <c r="DJ1" s="473"/>
      <c r="DK1" s="473"/>
      <c r="DL1" s="473"/>
      <c r="DM1" s="473"/>
      <c r="DN1" s="473"/>
      <c r="DO1" s="473"/>
      <c r="DP1" s="473"/>
      <c r="DQ1" s="473"/>
      <c r="DR1" s="473"/>
      <c r="DS1" s="473"/>
      <c r="DT1" s="473"/>
      <c r="DU1" s="473"/>
      <c r="DV1" s="473"/>
      <c r="DW1" s="473"/>
      <c r="DX1" s="473"/>
      <c r="DY1" s="473"/>
      <c r="DZ1" s="473"/>
      <c r="EA1" s="473"/>
      <c r="EB1" s="473"/>
      <c r="EC1" s="473"/>
      <c r="ED1" s="473"/>
      <c r="EE1" s="473"/>
      <c r="EF1" s="473"/>
      <c r="EG1" s="473"/>
      <c r="EH1" s="473"/>
      <c r="EI1" s="473"/>
      <c r="EJ1" s="473"/>
      <c r="EK1" s="473"/>
      <c r="EL1" s="473"/>
      <c r="EM1" s="473"/>
      <c r="EN1" s="473"/>
      <c r="EO1" s="473"/>
      <c r="EP1" s="473"/>
      <c r="EQ1" s="473"/>
      <c r="ER1" s="473"/>
      <c r="ES1" s="473"/>
      <c r="ET1" s="473"/>
      <c r="EU1" s="473"/>
      <c r="EV1" s="473"/>
      <c r="EW1" s="473"/>
      <c r="EX1" s="473"/>
      <c r="EY1" s="473"/>
      <c r="EZ1" s="473"/>
      <c r="FA1" s="473"/>
      <c r="FB1" s="473"/>
      <c r="FC1" s="473"/>
      <c r="FD1" s="473"/>
      <c r="FE1" s="473"/>
      <c r="FF1" s="473"/>
      <c r="FG1" s="473"/>
      <c r="FH1" s="473"/>
      <c r="FI1" s="473"/>
      <c r="FJ1" s="473"/>
      <c r="FK1" s="473"/>
      <c r="FL1" s="473"/>
      <c r="FM1" s="473"/>
      <c r="FN1" s="473"/>
      <c r="FO1" s="473"/>
      <c r="FP1" s="473"/>
      <c r="FQ1" s="473"/>
      <c r="FR1" s="473"/>
      <c r="FS1" s="473"/>
      <c r="FT1" s="473"/>
      <c r="FU1" s="473"/>
      <c r="FV1" s="473"/>
      <c r="FW1" s="473"/>
      <c r="FX1" s="473"/>
      <c r="FY1" s="473"/>
      <c r="FZ1" s="473"/>
      <c r="GA1" s="473"/>
      <c r="GB1" s="473"/>
      <c r="GC1" s="473"/>
      <c r="GD1" s="473"/>
      <c r="GE1" s="473"/>
      <c r="GF1" s="473"/>
      <c r="GG1" s="473"/>
      <c r="GH1" s="473"/>
      <c r="GI1" s="473"/>
      <c r="GJ1" s="473"/>
      <c r="GK1" s="473"/>
      <c r="GL1" s="473"/>
      <c r="GM1" s="473"/>
      <c r="GN1" s="473"/>
      <c r="GO1" s="473"/>
      <c r="GP1" s="473"/>
      <c r="GQ1" s="473"/>
      <c r="GR1" s="473"/>
      <c r="GS1" s="473"/>
      <c r="GT1" s="473"/>
      <c r="GU1" s="473"/>
      <c r="GV1" s="473"/>
      <c r="GW1" s="473"/>
      <c r="GX1" s="473"/>
      <c r="GY1" s="473"/>
      <c r="GZ1" s="473"/>
      <c r="HA1" s="473"/>
      <c r="HB1" s="473"/>
      <c r="HC1" s="473"/>
      <c r="HD1" s="473"/>
      <c r="HE1" s="473"/>
      <c r="HF1" s="473"/>
      <c r="HG1" s="473"/>
      <c r="HH1" s="473"/>
      <c r="HI1" s="473"/>
      <c r="HJ1" s="473"/>
      <c r="HK1" s="473"/>
      <c r="HL1" s="473"/>
      <c r="HM1" s="473"/>
      <c r="HN1" s="473"/>
      <c r="HO1" s="473"/>
      <c r="HP1" s="473"/>
      <c r="HQ1" s="473"/>
      <c r="HR1" s="473"/>
      <c r="HS1" s="473"/>
      <c r="HT1" s="473"/>
      <c r="HU1" s="473"/>
      <c r="HV1" s="473"/>
      <c r="HW1" s="473"/>
      <c r="HX1" s="473"/>
      <c r="HY1" s="473"/>
      <c r="HZ1" s="473"/>
      <c r="IA1" s="473"/>
      <c r="IB1" s="473"/>
      <c r="IC1" s="473"/>
      <c r="ID1" s="473"/>
      <c r="IE1" s="473"/>
      <c r="IF1" s="473"/>
      <c r="IG1" s="473"/>
      <c r="IH1" s="473"/>
      <c r="II1" s="473"/>
      <c r="IJ1" s="473"/>
      <c r="IK1" s="473"/>
      <c r="IL1" s="473"/>
      <c r="IM1" s="473"/>
      <c r="IN1" s="473"/>
      <c r="IO1" s="473"/>
      <c r="IP1" s="473"/>
      <c r="IQ1" s="473"/>
      <c r="IR1" s="473"/>
      <c r="IS1" s="473"/>
      <c r="IT1" s="473"/>
      <c r="IU1" s="473"/>
      <c r="IV1" s="473"/>
    </row>
    <row r="2" spans="1:256" s="21" customFormat="1" ht="22.5" customHeight="1">
      <c r="A2" s="476" t="s">
        <v>183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73"/>
      <c r="CI2" s="473"/>
      <c r="CJ2" s="473"/>
      <c r="CK2" s="473"/>
      <c r="CL2" s="473"/>
      <c r="CM2" s="473"/>
      <c r="CN2" s="473"/>
      <c r="CO2" s="473"/>
      <c r="CP2" s="473"/>
      <c r="CQ2" s="473"/>
      <c r="CR2" s="473"/>
      <c r="CS2" s="473"/>
      <c r="CT2" s="473"/>
      <c r="CU2" s="473"/>
      <c r="CV2" s="473"/>
      <c r="CW2" s="473"/>
      <c r="CX2" s="473"/>
      <c r="CY2" s="473"/>
      <c r="CZ2" s="473"/>
      <c r="DA2" s="473"/>
      <c r="DB2" s="473"/>
      <c r="DC2" s="473"/>
      <c r="DD2" s="473"/>
      <c r="DE2" s="473"/>
      <c r="DF2" s="473"/>
      <c r="DG2" s="473"/>
      <c r="DH2" s="473"/>
      <c r="DI2" s="473"/>
      <c r="DJ2" s="473"/>
      <c r="DK2" s="473"/>
      <c r="DL2" s="473"/>
      <c r="DM2" s="473"/>
      <c r="DN2" s="473"/>
      <c r="DO2" s="473"/>
      <c r="DP2" s="473"/>
      <c r="DQ2" s="473"/>
      <c r="DR2" s="473"/>
      <c r="DS2" s="473"/>
      <c r="DT2" s="473"/>
      <c r="DU2" s="473"/>
      <c r="DV2" s="473"/>
      <c r="DW2" s="473"/>
      <c r="DX2" s="473"/>
      <c r="DY2" s="473"/>
      <c r="DZ2" s="473"/>
      <c r="EA2" s="473"/>
      <c r="EB2" s="473"/>
      <c r="EC2" s="473"/>
      <c r="ED2" s="473"/>
      <c r="EE2" s="473"/>
      <c r="EF2" s="473"/>
      <c r="EG2" s="473"/>
      <c r="EH2" s="473"/>
      <c r="EI2" s="473"/>
      <c r="EJ2" s="473"/>
      <c r="EK2" s="473"/>
      <c r="EL2" s="473"/>
      <c r="EM2" s="473"/>
      <c r="EN2" s="473"/>
      <c r="EO2" s="473"/>
      <c r="EP2" s="473"/>
      <c r="EQ2" s="473"/>
      <c r="ER2" s="473"/>
      <c r="ES2" s="473"/>
      <c r="ET2" s="473"/>
      <c r="EU2" s="473"/>
      <c r="EV2" s="473"/>
      <c r="EW2" s="473"/>
      <c r="EX2" s="473"/>
      <c r="EY2" s="473"/>
      <c r="EZ2" s="473"/>
      <c r="FA2" s="473"/>
      <c r="FB2" s="473"/>
      <c r="FC2" s="473"/>
      <c r="FD2" s="473"/>
      <c r="FE2" s="473"/>
      <c r="FF2" s="473"/>
      <c r="FG2" s="473"/>
      <c r="FH2" s="473"/>
      <c r="FI2" s="473"/>
      <c r="FJ2" s="473"/>
      <c r="FK2" s="473"/>
      <c r="FL2" s="473"/>
      <c r="FM2" s="473"/>
      <c r="FN2" s="473"/>
      <c r="FO2" s="473"/>
      <c r="FP2" s="473"/>
      <c r="FQ2" s="473"/>
      <c r="FR2" s="473"/>
      <c r="FS2" s="473"/>
      <c r="FT2" s="473"/>
      <c r="FU2" s="473"/>
      <c r="FV2" s="473"/>
      <c r="FW2" s="473"/>
      <c r="FX2" s="473"/>
      <c r="FY2" s="473"/>
      <c r="FZ2" s="473"/>
      <c r="GA2" s="473"/>
      <c r="GB2" s="473"/>
      <c r="GC2" s="473"/>
      <c r="GD2" s="473"/>
      <c r="GE2" s="473"/>
      <c r="GF2" s="473"/>
      <c r="GG2" s="473"/>
      <c r="GH2" s="473"/>
      <c r="GI2" s="473"/>
      <c r="GJ2" s="473"/>
      <c r="GK2" s="473"/>
      <c r="GL2" s="473"/>
      <c r="GM2" s="473"/>
      <c r="GN2" s="473"/>
      <c r="GO2" s="473"/>
      <c r="GP2" s="473"/>
      <c r="GQ2" s="473"/>
      <c r="GR2" s="473"/>
      <c r="GS2" s="473"/>
      <c r="GT2" s="473"/>
      <c r="GU2" s="473"/>
      <c r="GV2" s="473"/>
      <c r="GW2" s="473"/>
      <c r="GX2" s="473"/>
      <c r="GY2" s="473"/>
      <c r="GZ2" s="473"/>
      <c r="HA2" s="473"/>
      <c r="HB2" s="473"/>
      <c r="HC2" s="473"/>
      <c r="HD2" s="473"/>
      <c r="HE2" s="473"/>
      <c r="HF2" s="473"/>
      <c r="HG2" s="473"/>
      <c r="HH2" s="473"/>
      <c r="HI2" s="473"/>
      <c r="HJ2" s="473"/>
      <c r="HK2" s="473"/>
      <c r="HL2" s="473"/>
      <c r="HM2" s="473"/>
      <c r="HN2" s="473"/>
      <c r="HO2" s="473"/>
      <c r="HP2" s="473"/>
      <c r="HQ2" s="473"/>
      <c r="HR2" s="473"/>
      <c r="HS2" s="473"/>
      <c r="HT2" s="473"/>
      <c r="HU2" s="473"/>
      <c r="HV2" s="473"/>
      <c r="HW2" s="473"/>
      <c r="HX2" s="473"/>
      <c r="HY2" s="473"/>
      <c r="HZ2" s="473"/>
      <c r="IA2" s="473"/>
      <c r="IB2" s="473"/>
      <c r="IC2" s="473"/>
      <c r="ID2" s="473"/>
      <c r="IE2" s="473"/>
      <c r="IF2" s="473"/>
      <c r="IG2" s="473"/>
      <c r="IH2" s="473"/>
      <c r="II2" s="473"/>
      <c r="IJ2" s="473"/>
      <c r="IK2" s="473"/>
      <c r="IL2" s="473"/>
      <c r="IM2" s="473"/>
      <c r="IN2" s="473"/>
      <c r="IO2" s="473"/>
      <c r="IP2" s="473"/>
      <c r="IQ2" s="473"/>
      <c r="IR2" s="473"/>
      <c r="IS2" s="473"/>
      <c r="IT2" s="473"/>
      <c r="IU2" s="473"/>
      <c r="IV2" s="473"/>
    </row>
    <row r="3" spans="1:256" s="21" customFormat="1" ht="22.5" customHeight="1">
      <c r="A3" s="477" t="s">
        <v>2</v>
      </c>
      <c r="B3" s="477"/>
      <c r="C3" s="477"/>
      <c r="D3" s="477"/>
      <c r="E3" s="477"/>
      <c r="F3" s="478"/>
      <c r="G3" s="478"/>
      <c r="H3" s="478"/>
      <c r="I3" s="478"/>
      <c r="J3" s="478"/>
      <c r="K3" s="478"/>
      <c r="L3" s="478"/>
      <c r="M3" s="474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3"/>
      <c r="Y3" s="473"/>
      <c r="Z3" s="488" t="s">
        <v>78</v>
      </c>
      <c r="AA3" s="488"/>
      <c r="AB3" s="489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3"/>
      <c r="EA3" s="473"/>
      <c r="EB3" s="473"/>
      <c r="EC3" s="473"/>
      <c r="ED3" s="473"/>
      <c r="EE3" s="473"/>
      <c r="EF3" s="473"/>
      <c r="EG3" s="473"/>
      <c r="EH3" s="473"/>
      <c r="EI3" s="473"/>
      <c r="EJ3" s="473"/>
      <c r="EK3" s="473"/>
      <c r="EL3" s="473"/>
      <c r="EM3" s="473"/>
      <c r="EN3" s="473"/>
      <c r="EO3" s="473"/>
      <c r="EP3" s="473"/>
      <c r="EQ3" s="473"/>
      <c r="ER3" s="473"/>
      <c r="ES3" s="473"/>
      <c r="ET3" s="473"/>
      <c r="EU3" s="473"/>
      <c r="EV3" s="473"/>
      <c r="EW3" s="473"/>
      <c r="EX3" s="473"/>
      <c r="EY3" s="473"/>
      <c r="EZ3" s="473"/>
      <c r="FA3" s="473"/>
      <c r="FB3" s="473"/>
      <c r="FC3" s="473"/>
      <c r="FD3" s="473"/>
      <c r="FE3" s="473"/>
      <c r="FF3" s="473"/>
      <c r="FG3" s="473"/>
      <c r="FH3" s="473"/>
      <c r="FI3" s="473"/>
      <c r="FJ3" s="473"/>
      <c r="FK3" s="473"/>
      <c r="FL3" s="473"/>
      <c r="FM3" s="473"/>
      <c r="FN3" s="473"/>
      <c r="FO3" s="473"/>
      <c r="FP3" s="473"/>
      <c r="FQ3" s="473"/>
      <c r="FR3" s="473"/>
      <c r="FS3" s="473"/>
      <c r="FT3" s="473"/>
      <c r="FU3" s="473"/>
      <c r="FV3" s="473"/>
      <c r="FW3" s="473"/>
      <c r="FX3" s="473"/>
      <c r="FY3" s="473"/>
      <c r="FZ3" s="473"/>
      <c r="GA3" s="473"/>
      <c r="GB3" s="473"/>
      <c r="GC3" s="473"/>
      <c r="GD3" s="473"/>
      <c r="GE3" s="473"/>
      <c r="GF3" s="473"/>
      <c r="GG3" s="473"/>
      <c r="GH3" s="473"/>
      <c r="GI3" s="473"/>
      <c r="GJ3" s="473"/>
      <c r="GK3" s="473"/>
      <c r="GL3" s="473"/>
      <c r="GM3" s="473"/>
      <c r="GN3" s="473"/>
      <c r="GO3" s="473"/>
      <c r="GP3" s="473"/>
      <c r="GQ3" s="473"/>
      <c r="GR3" s="473"/>
      <c r="GS3" s="473"/>
      <c r="GT3" s="473"/>
      <c r="GU3" s="473"/>
      <c r="GV3" s="473"/>
      <c r="GW3" s="473"/>
      <c r="GX3" s="473"/>
      <c r="GY3" s="473"/>
      <c r="GZ3" s="473"/>
      <c r="HA3" s="473"/>
      <c r="HB3" s="473"/>
      <c r="HC3" s="473"/>
      <c r="HD3" s="473"/>
      <c r="HE3" s="473"/>
      <c r="HF3" s="473"/>
      <c r="HG3" s="473"/>
      <c r="HH3" s="473"/>
      <c r="HI3" s="473"/>
      <c r="HJ3" s="473"/>
      <c r="HK3" s="473"/>
      <c r="HL3" s="473"/>
      <c r="HM3" s="473"/>
      <c r="HN3" s="473"/>
      <c r="HO3" s="473"/>
      <c r="HP3" s="473"/>
      <c r="HQ3" s="473"/>
      <c r="HR3" s="473"/>
      <c r="HS3" s="473"/>
      <c r="HT3" s="473"/>
      <c r="HU3" s="473"/>
      <c r="HV3" s="473"/>
      <c r="HW3" s="473"/>
      <c r="HX3" s="473"/>
      <c r="HY3" s="473"/>
      <c r="HZ3" s="473"/>
      <c r="IA3" s="473"/>
      <c r="IB3" s="473"/>
      <c r="IC3" s="473"/>
      <c r="ID3" s="473"/>
      <c r="IE3" s="473"/>
      <c r="IF3" s="473"/>
      <c r="IG3" s="473"/>
      <c r="IH3" s="473"/>
      <c r="II3" s="473"/>
      <c r="IJ3" s="473"/>
      <c r="IK3" s="473"/>
      <c r="IL3" s="473"/>
      <c r="IM3" s="473"/>
      <c r="IN3" s="473"/>
      <c r="IO3" s="473"/>
      <c r="IP3" s="473"/>
      <c r="IQ3" s="473"/>
      <c r="IR3" s="473"/>
      <c r="IS3" s="473"/>
      <c r="IT3" s="473"/>
      <c r="IU3" s="473"/>
      <c r="IV3" s="473"/>
    </row>
    <row r="4" spans="1:256" s="21" customFormat="1" ht="27" customHeight="1">
      <c r="A4" s="479" t="s">
        <v>106</v>
      </c>
      <c r="B4" s="479"/>
      <c r="C4" s="479"/>
      <c r="D4" s="480" t="s">
        <v>79</v>
      </c>
      <c r="E4" s="480" t="s">
        <v>107</v>
      </c>
      <c r="F4" s="480" t="s">
        <v>108</v>
      </c>
      <c r="G4" s="481" t="s">
        <v>184</v>
      </c>
      <c r="H4" s="481"/>
      <c r="I4" s="481"/>
      <c r="J4" s="481"/>
      <c r="K4" s="481"/>
      <c r="L4" s="481"/>
      <c r="M4" s="481"/>
      <c r="N4" s="481"/>
      <c r="O4" s="481" t="s">
        <v>185</v>
      </c>
      <c r="P4" s="481"/>
      <c r="Q4" s="481"/>
      <c r="R4" s="481"/>
      <c r="S4" s="481"/>
      <c r="T4" s="481"/>
      <c r="U4" s="481"/>
      <c r="V4" s="481"/>
      <c r="W4" s="327" t="s">
        <v>186</v>
      </c>
      <c r="X4" s="480" t="s">
        <v>187</v>
      </c>
      <c r="Y4" s="480"/>
      <c r="Z4" s="480"/>
      <c r="AA4" s="480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473"/>
      <c r="BJ4" s="473"/>
      <c r="BK4" s="473"/>
      <c r="BL4" s="473"/>
      <c r="BM4" s="473"/>
      <c r="BN4" s="473"/>
      <c r="BO4" s="473"/>
      <c r="BP4" s="473"/>
      <c r="BQ4" s="473"/>
      <c r="BR4" s="473"/>
      <c r="BS4" s="473"/>
      <c r="BT4" s="473"/>
      <c r="BU4" s="473"/>
      <c r="BV4" s="473"/>
      <c r="BW4" s="473"/>
      <c r="BX4" s="473"/>
      <c r="BY4" s="473"/>
      <c r="BZ4" s="473"/>
      <c r="CA4" s="473"/>
      <c r="CB4" s="473"/>
      <c r="CC4" s="473"/>
      <c r="CD4" s="473"/>
      <c r="CE4" s="473"/>
      <c r="CF4" s="473"/>
      <c r="CG4" s="473"/>
      <c r="CH4" s="473"/>
      <c r="CI4" s="473"/>
      <c r="CJ4" s="473"/>
      <c r="CK4" s="473"/>
      <c r="CL4" s="473"/>
      <c r="CM4" s="473"/>
      <c r="CN4" s="473"/>
      <c r="CO4" s="473"/>
      <c r="CP4" s="473"/>
      <c r="CQ4" s="473"/>
      <c r="CR4" s="473"/>
      <c r="CS4" s="473"/>
      <c r="CT4" s="473"/>
      <c r="CU4" s="473"/>
      <c r="CV4" s="473"/>
      <c r="CW4" s="473"/>
      <c r="CX4" s="473"/>
      <c r="CY4" s="473"/>
      <c r="CZ4" s="473"/>
      <c r="DA4" s="473"/>
      <c r="DB4" s="473"/>
      <c r="DC4" s="473"/>
      <c r="DD4" s="473"/>
      <c r="DE4" s="473"/>
      <c r="DF4" s="473"/>
      <c r="DG4" s="473"/>
      <c r="DH4" s="473"/>
      <c r="DI4" s="473"/>
      <c r="DJ4" s="473"/>
      <c r="DK4" s="473"/>
      <c r="DL4" s="473"/>
      <c r="DM4" s="473"/>
      <c r="DN4" s="473"/>
      <c r="DO4" s="473"/>
      <c r="DP4" s="473"/>
      <c r="DQ4" s="473"/>
      <c r="DR4" s="473"/>
      <c r="DS4" s="473"/>
      <c r="DT4" s="473"/>
      <c r="DU4" s="473"/>
      <c r="DV4" s="473"/>
      <c r="DW4" s="473"/>
      <c r="DX4" s="473"/>
      <c r="DY4" s="473"/>
      <c r="DZ4" s="473"/>
      <c r="EA4" s="473"/>
      <c r="EB4" s="473"/>
      <c r="EC4" s="473"/>
      <c r="ED4" s="473"/>
      <c r="EE4" s="473"/>
      <c r="EF4" s="473"/>
      <c r="EG4" s="473"/>
      <c r="EH4" s="473"/>
      <c r="EI4" s="473"/>
      <c r="EJ4" s="473"/>
      <c r="EK4" s="473"/>
      <c r="EL4" s="473"/>
      <c r="EM4" s="473"/>
      <c r="EN4" s="473"/>
      <c r="EO4" s="473"/>
      <c r="EP4" s="473"/>
      <c r="EQ4" s="473"/>
      <c r="ER4" s="473"/>
      <c r="ES4" s="473"/>
      <c r="ET4" s="473"/>
      <c r="EU4" s="473"/>
      <c r="EV4" s="473"/>
      <c r="EW4" s="473"/>
      <c r="EX4" s="473"/>
      <c r="EY4" s="473"/>
      <c r="EZ4" s="473"/>
      <c r="FA4" s="473"/>
      <c r="FB4" s="473"/>
      <c r="FC4" s="473"/>
      <c r="FD4" s="473"/>
      <c r="FE4" s="473"/>
      <c r="FF4" s="473"/>
      <c r="FG4" s="473"/>
      <c r="FH4" s="473"/>
      <c r="FI4" s="473"/>
      <c r="FJ4" s="473"/>
      <c r="FK4" s="473"/>
      <c r="FL4" s="473"/>
      <c r="FM4" s="473"/>
      <c r="FN4" s="473"/>
      <c r="FO4" s="473"/>
      <c r="FP4" s="473"/>
      <c r="FQ4" s="473"/>
      <c r="FR4" s="473"/>
      <c r="FS4" s="473"/>
      <c r="FT4" s="473"/>
      <c r="FU4" s="473"/>
      <c r="FV4" s="473"/>
      <c r="FW4" s="473"/>
      <c r="FX4" s="473"/>
      <c r="FY4" s="473"/>
      <c r="FZ4" s="473"/>
      <c r="GA4" s="473"/>
      <c r="GB4" s="473"/>
      <c r="GC4" s="473"/>
      <c r="GD4" s="473"/>
      <c r="GE4" s="473"/>
      <c r="GF4" s="473"/>
      <c r="GG4" s="473"/>
      <c r="GH4" s="473"/>
      <c r="GI4" s="473"/>
      <c r="GJ4" s="473"/>
      <c r="GK4" s="473"/>
      <c r="GL4" s="473"/>
      <c r="GM4" s="473"/>
      <c r="GN4" s="473"/>
      <c r="GO4" s="473"/>
      <c r="GP4" s="473"/>
      <c r="GQ4" s="473"/>
      <c r="GR4" s="473"/>
      <c r="GS4" s="473"/>
      <c r="GT4" s="473"/>
      <c r="GU4" s="473"/>
      <c r="GV4" s="473"/>
      <c r="GW4" s="473"/>
      <c r="GX4" s="473"/>
      <c r="GY4" s="473"/>
      <c r="GZ4" s="473"/>
      <c r="HA4" s="473"/>
      <c r="HB4" s="473"/>
      <c r="HC4" s="473"/>
      <c r="HD4" s="473"/>
      <c r="HE4" s="473"/>
      <c r="HF4" s="473"/>
      <c r="HG4" s="473"/>
      <c r="HH4" s="473"/>
      <c r="HI4" s="473"/>
      <c r="HJ4" s="473"/>
      <c r="HK4" s="473"/>
      <c r="HL4" s="473"/>
      <c r="HM4" s="473"/>
      <c r="HN4" s="473"/>
      <c r="HO4" s="473"/>
      <c r="HP4" s="473"/>
      <c r="HQ4" s="473"/>
      <c r="HR4" s="473"/>
      <c r="HS4" s="473"/>
      <c r="HT4" s="473"/>
      <c r="HU4" s="473"/>
      <c r="HV4" s="473"/>
      <c r="HW4" s="473"/>
      <c r="HX4" s="473"/>
      <c r="HY4" s="473"/>
      <c r="HZ4" s="473"/>
      <c r="IA4" s="473"/>
      <c r="IB4" s="473"/>
      <c r="IC4" s="473"/>
      <c r="ID4" s="473"/>
      <c r="IE4" s="473"/>
      <c r="IF4" s="473"/>
      <c r="IG4" s="473"/>
      <c r="IH4" s="473"/>
      <c r="II4" s="473"/>
      <c r="IJ4" s="473"/>
      <c r="IK4" s="473"/>
      <c r="IL4" s="473"/>
      <c r="IM4" s="473"/>
      <c r="IN4" s="473"/>
      <c r="IO4" s="473"/>
      <c r="IP4" s="473"/>
      <c r="IQ4" s="473"/>
      <c r="IR4" s="473"/>
      <c r="IS4" s="473"/>
      <c r="IT4" s="473"/>
      <c r="IU4" s="473"/>
      <c r="IV4" s="473"/>
    </row>
    <row r="5" spans="1:256" s="21" customFormat="1" ht="27" customHeight="1">
      <c r="A5" s="480" t="s">
        <v>109</v>
      </c>
      <c r="B5" s="480" t="s">
        <v>110</v>
      </c>
      <c r="C5" s="480" t="s">
        <v>111</v>
      </c>
      <c r="D5" s="480"/>
      <c r="E5" s="480"/>
      <c r="F5" s="480"/>
      <c r="G5" s="480" t="s">
        <v>81</v>
      </c>
      <c r="H5" s="480" t="s">
        <v>188</v>
      </c>
      <c r="I5" s="480" t="s">
        <v>189</v>
      </c>
      <c r="J5" s="480" t="s">
        <v>190</v>
      </c>
      <c r="K5" s="480" t="s">
        <v>191</v>
      </c>
      <c r="L5" s="322" t="s">
        <v>192</v>
      </c>
      <c r="M5" s="480" t="s">
        <v>193</v>
      </c>
      <c r="N5" s="480" t="s">
        <v>194</v>
      </c>
      <c r="O5" s="480" t="s">
        <v>81</v>
      </c>
      <c r="P5" s="480" t="s">
        <v>195</v>
      </c>
      <c r="Q5" s="480" t="s">
        <v>196</v>
      </c>
      <c r="R5" s="480" t="s">
        <v>197</v>
      </c>
      <c r="S5" s="322" t="s">
        <v>198</v>
      </c>
      <c r="T5" s="480" t="s">
        <v>199</v>
      </c>
      <c r="U5" s="480" t="s">
        <v>200</v>
      </c>
      <c r="V5" s="480" t="s">
        <v>201</v>
      </c>
      <c r="W5" s="328"/>
      <c r="X5" s="480" t="s">
        <v>81</v>
      </c>
      <c r="Y5" s="480" t="s">
        <v>202</v>
      </c>
      <c r="Z5" s="480" t="s">
        <v>203</v>
      </c>
      <c r="AA5" s="480" t="s">
        <v>187</v>
      </c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3"/>
      <c r="AY5" s="473"/>
      <c r="AZ5" s="473"/>
      <c r="BA5" s="473"/>
      <c r="BB5" s="473"/>
      <c r="BC5" s="473"/>
      <c r="BD5" s="473"/>
      <c r="BE5" s="473"/>
      <c r="BF5" s="473"/>
      <c r="BG5" s="473"/>
      <c r="BH5" s="473"/>
      <c r="BI5" s="473"/>
      <c r="BJ5" s="473"/>
      <c r="BK5" s="473"/>
      <c r="BL5" s="473"/>
      <c r="BM5" s="473"/>
      <c r="BN5" s="473"/>
      <c r="BO5" s="473"/>
      <c r="BP5" s="473"/>
      <c r="BQ5" s="473"/>
      <c r="BR5" s="473"/>
      <c r="BS5" s="473"/>
      <c r="BT5" s="473"/>
      <c r="BU5" s="473"/>
      <c r="BV5" s="473"/>
      <c r="BW5" s="473"/>
      <c r="BX5" s="473"/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  <c r="DO5" s="473"/>
      <c r="DP5" s="473"/>
      <c r="DQ5" s="473"/>
      <c r="DR5" s="473"/>
      <c r="DS5" s="473"/>
      <c r="DT5" s="473"/>
      <c r="DU5" s="473"/>
      <c r="DV5" s="473"/>
      <c r="DW5" s="473"/>
      <c r="DX5" s="473"/>
      <c r="DY5" s="473"/>
      <c r="DZ5" s="473"/>
      <c r="EA5" s="473"/>
      <c r="EB5" s="473"/>
      <c r="EC5" s="473"/>
      <c r="ED5" s="473"/>
      <c r="EE5" s="473"/>
      <c r="EF5" s="473"/>
      <c r="EG5" s="473"/>
      <c r="EH5" s="473"/>
      <c r="EI5" s="473"/>
      <c r="EJ5" s="473"/>
      <c r="EK5" s="473"/>
      <c r="EL5" s="473"/>
      <c r="EM5" s="473"/>
      <c r="EN5" s="473"/>
      <c r="EO5" s="473"/>
      <c r="EP5" s="473"/>
      <c r="EQ5" s="473"/>
      <c r="ER5" s="473"/>
      <c r="ES5" s="473"/>
      <c r="ET5" s="473"/>
      <c r="EU5" s="473"/>
      <c r="EV5" s="473"/>
      <c r="EW5" s="473"/>
      <c r="EX5" s="473"/>
      <c r="EY5" s="473"/>
      <c r="EZ5" s="473"/>
      <c r="FA5" s="473"/>
      <c r="FB5" s="473"/>
      <c r="FC5" s="473"/>
      <c r="FD5" s="473"/>
      <c r="FE5" s="473"/>
      <c r="FF5" s="473"/>
      <c r="FG5" s="473"/>
      <c r="FH5" s="473"/>
      <c r="FI5" s="473"/>
      <c r="FJ5" s="473"/>
      <c r="FK5" s="473"/>
      <c r="FL5" s="473"/>
      <c r="FM5" s="473"/>
      <c r="FN5" s="473"/>
      <c r="FO5" s="473"/>
      <c r="FP5" s="473"/>
      <c r="FQ5" s="473"/>
      <c r="FR5" s="473"/>
      <c r="FS5" s="473"/>
      <c r="FT5" s="473"/>
      <c r="FU5" s="473"/>
      <c r="FV5" s="473"/>
      <c r="FW5" s="473"/>
      <c r="FX5" s="473"/>
      <c r="FY5" s="473"/>
      <c r="FZ5" s="473"/>
      <c r="GA5" s="473"/>
      <c r="GB5" s="473"/>
      <c r="GC5" s="473"/>
      <c r="GD5" s="473"/>
      <c r="GE5" s="473"/>
      <c r="GF5" s="473"/>
      <c r="GG5" s="473"/>
      <c r="GH5" s="473"/>
      <c r="GI5" s="473"/>
      <c r="GJ5" s="473"/>
      <c r="GK5" s="473"/>
      <c r="GL5" s="473"/>
      <c r="GM5" s="473"/>
      <c r="GN5" s="473"/>
      <c r="GO5" s="473"/>
      <c r="GP5" s="473"/>
      <c r="GQ5" s="473"/>
      <c r="GR5" s="473"/>
      <c r="GS5" s="473"/>
      <c r="GT5" s="473"/>
      <c r="GU5" s="473"/>
      <c r="GV5" s="473"/>
      <c r="GW5" s="473"/>
      <c r="GX5" s="473"/>
      <c r="GY5" s="473"/>
      <c r="GZ5" s="473"/>
      <c r="HA5" s="473"/>
      <c r="HB5" s="473"/>
      <c r="HC5" s="473"/>
      <c r="HD5" s="473"/>
      <c r="HE5" s="473"/>
      <c r="HF5" s="473"/>
      <c r="HG5" s="473"/>
      <c r="HH5" s="473"/>
      <c r="HI5" s="473"/>
      <c r="HJ5" s="473"/>
      <c r="HK5" s="473"/>
      <c r="HL5" s="473"/>
      <c r="HM5" s="473"/>
      <c r="HN5" s="473"/>
      <c r="HO5" s="473"/>
      <c r="HP5" s="473"/>
      <c r="HQ5" s="473"/>
      <c r="HR5" s="473"/>
      <c r="HS5" s="473"/>
      <c r="HT5" s="473"/>
      <c r="HU5" s="473"/>
      <c r="HV5" s="473"/>
      <c r="HW5" s="473"/>
      <c r="HX5" s="473"/>
      <c r="HY5" s="473"/>
      <c r="HZ5" s="473"/>
      <c r="IA5" s="473"/>
      <c r="IB5" s="473"/>
      <c r="IC5" s="473"/>
      <c r="ID5" s="473"/>
      <c r="IE5" s="473"/>
      <c r="IF5" s="473"/>
      <c r="IG5" s="473"/>
      <c r="IH5" s="473"/>
      <c r="II5" s="473"/>
      <c r="IJ5" s="473"/>
      <c r="IK5" s="473"/>
      <c r="IL5" s="473"/>
      <c r="IM5" s="473"/>
      <c r="IN5" s="473"/>
      <c r="IO5" s="473"/>
      <c r="IP5" s="473"/>
      <c r="IQ5" s="473"/>
      <c r="IR5" s="473"/>
      <c r="IS5" s="473"/>
      <c r="IT5" s="473"/>
      <c r="IU5" s="473"/>
      <c r="IV5" s="473"/>
    </row>
    <row r="6" spans="1:256" s="21" customFormat="1" ht="27" customHeight="1">
      <c r="A6" s="480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322"/>
      <c r="M6" s="480"/>
      <c r="N6" s="480"/>
      <c r="O6" s="480"/>
      <c r="P6" s="480"/>
      <c r="Q6" s="480"/>
      <c r="R6" s="480"/>
      <c r="S6" s="322"/>
      <c r="T6" s="480"/>
      <c r="U6" s="480"/>
      <c r="V6" s="480"/>
      <c r="W6" s="329"/>
      <c r="X6" s="480"/>
      <c r="Y6" s="480"/>
      <c r="Z6" s="480"/>
      <c r="AA6" s="480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/>
      <c r="BE6" s="473"/>
      <c r="BF6" s="473"/>
      <c r="BG6" s="473"/>
      <c r="BH6" s="473"/>
      <c r="BI6" s="473"/>
      <c r="BJ6" s="473"/>
      <c r="BK6" s="473"/>
      <c r="BL6" s="473"/>
      <c r="BM6" s="473"/>
      <c r="BN6" s="473"/>
      <c r="BO6" s="473"/>
      <c r="BP6" s="473"/>
      <c r="BQ6" s="473"/>
      <c r="BR6" s="473"/>
      <c r="BS6" s="473"/>
      <c r="BT6" s="473"/>
      <c r="BU6" s="473"/>
      <c r="BV6" s="473"/>
      <c r="BW6" s="473"/>
      <c r="BX6" s="473"/>
      <c r="BY6" s="473"/>
      <c r="BZ6" s="473"/>
      <c r="CA6" s="473"/>
      <c r="CB6" s="473"/>
      <c r="CC6" s="473"/>
      <c r="CD6" s="473"/>
      <c r="CE6" s="473"/>
      <c r="CF6" s="473"/>
      <c r="CG6" s="473"/>
      <c r="CH6" s="473"/>
      <c r="CI6" s="473"/>
      <c r="CJ6" s="473"/>
      <c r="CK6" s="473"/>
      <c r="CL6" s="473"/>
      <c r="CM6" s="473"/>
      <c r="CN6" s="473"/>
      <c r="CO6" s="473"/>
      <c r="CP6" s="473"/>
      <c r="CQ6" s="473"/>
      <c r="CR6" s="473"/>
      <c r="CS6" s="473"/>
      <c r="CT6" s="473"/>
      <c r="CU6" s="473"/>
      <c r="CV6" s="473"/>
      <c r="CW6" s="473"/>
      <c r="CX6" s="473"/>
      <c r="CY6" s="473"/>
      <c r="CZ6" s="473"/>
      <c r="DA6" s="473"/>
      <c r="DB6" s="473"/>
      <c r="DC6" s="473"/>
      <c r="DD6" s="473"/>
      <c r="DE6" s="473"/>
      <c r="DF6" s="473"/>
      <c r="DG6" s="473"/>
      <c r="DH6" s="473"/>
      <c r="DI6" s="473"/>
      <c r="DJ6" s="473"/>
      <c r="DK6" s="473"/>
      <c r="DL6" s="473"/>
      <c r="DM6" s="473"/>
      <c r="DN6" s="473"/>
      <c r="DO6" s="473"/>
      <c r="DP6" s="473"/>
      <c r="DQ6" s="473"/>
      <c r="DR6" s="473"/>
      <c r="DS6" s="473"/>
      <c r="DT6" s="473"/>
      <c r="DU6" s="473"/>
      <c r="DV6" s="473"/>
      <c r="DW6" s="473"/>
      <c r="DX6" s="473"/>
      <c r="DY6" s="473"/>
      <c r="DZ6" s="473"/>
      <c r="EA6" s="473"/>
      <c r="EB6" s="473"/>
      <c r="EC6" s="473"/>
      <c r="ED6" s="473"/>
      <c r="EE6" s="473"/>
      <c r="EF6" s="473"/>
      <c r="EG6" s="473"/>
      <c r="EH6" s="473"/>
      <c r="EI6" s="473"/>
      <c r="EJ6" s="473"/>
      <c r="EK6" s="473"/>
      <c r="EL6" s="473"/>
      <c r="EM6" s="473"/>
      <c r="EN6" s="473"/>
      <c r="EO6" s="473"/>
      <c r="EP6" s="473"/>
      <c r="EQ6" s="473"/>
      <c r="ER6" s="473"/>
      <c r="ES6" s="473"/>
      <c r="ET6" s="473"/>
      <c r="EU6" s="473"/>
      <c r="EV6" s="473"/>
      <c r="EW6" s="473"/>
      <c r="EX6" s="473"/>
      <c r="EY6" s="473"/>
      <c r="EZ6" s="473"/>
      <c r="FA6" s="473"/>
      <c r="FB6" s="473"/>
      <c r="FC6" s="473"/>
      <c r="FD6" s="473"/>
      <c r="FE6" s="473"/>
      <c r="FF6" s="473"/>
      <c r="FG6" s="473"/>
      <c r="FH6" s="473"/>
      <c r="FI6" s="473"/>
      <c r="FJ6" s="473"/>
      <c r="FK6" s="473"/>
      <c r="FL6" s="473"/>
      <c r="FM6" s="473"/>
      <c r="FN6" s="473"/>
      <c r="FO6" s="473"/>
      <c r="FP6" s="473"/>
      <c r="FQ6" s="473"/>
      <c r="FR6" s="473"/>
      <c r="FS6" s="473"/>
      <c r="FT6" s="473"/>
      <c r="FU6" s="473"/>
      <c r="FV6" s="473"/>
      <c r="FW6" s="473"/>
      <c r="FX6" s="473"/>
      <c r="FY6" s="473"/>
      <c r="FZ6" s="473"/>
      <c r="GA6" s="473"/>
      <c r="GB6" s="473"/>
      <c r="GC6" s="473"/>
      <c r="GD6" s="473"/>
      <c r="GE6" s="473"/>
      <c r="GF6" s="473"/>
      <c r="GG6" s="473"/>
      <c r="GH6" s="473"/>
      <c r="GI6" s="473"/>
      <c r="GJ6" s="473"/>
      <c r="GK6" s="473"/>
      <c r="GL6" s="473"/>
      <c r="GM6" s="473"/>
      <c r="GN6" s="473"/>
      <c r="GO6" s="473"/>
      <c r="GP6" s="473"/>
      <c r="GQ6" s="473"/>
      <c r="GR6" s="473"/>
      <c r="GS6" s="473"/>
      <c r="GT6" s="473"/>
      <c r="GU6" s="473"/>
      <c r="GV6" s="473"/>
      <c r="GW6" s="473"/>
      <c r="GX6" s="473"/>
      <c r="GY6" s="473"/>
      <c r="GZ6" s="473"/>
      <c r="HA6" s="473"/>
      <c r="HB6" s="473"/>
      <c r="HC6" s="473"/>
      <c r="HD6" s="473"/>
      <c r="HE6" s="473"/>
      <c r="HF6" s="473"/>
      <c r="HG6" s="473"/>
      <c r="HH6" s="473"/>
      <c r="HI6" s="473"/>
      <c r="HJ6" s="473"/>
      <c r="HK6" s="473"/>
      <c r="HL6" s="473"/>
      <c r="HM6" s="473"/>
      <c r="HN6" s="473"/>
      <c r="HO6" s="473"/>
      <c r="HP6" s="473"/>
      <c r="HQ6" s="473"/>
      <c r="HR6" s="473"/>
      <c r="HS6" s="473"/>
      <c r="HT6" s="473"/>
      <c r="HU6" s="473"/>
      <c r="HV6" s="473"/>
      <c r="HW6" s="473"/>
      <c r="HX6" s="473"/>
      <c r="HY6" s="473"/>
      <c r="HZ6" s="473"/>
      <c r="IA6" s="473"/>
      <c r="IB6" s="473"/>
      <c r="IC6" s="473"/>
      <c r="ID6" s="473"/>
      <c r="IE6" s="473"/>
      <c r="IF6" s="473"/>
      <c r="IG6" s="473"/>
      <c r="IH6" s="473"/>
      <c r="II6" s="473"/>
      <c r="IJ6" s="473"/>
      <c r="IK6" s="473"/>
      <c r="IL6" s="473"/>
      <c r="IM6" s="473"/>
      <c r="IN6" s="473"/>
      <c r="IO6" s="473"/>
      <c r="IP6" s="473"/>
      <c r="IQ6" s="473"/>
      <c r="IR6" s="473"/>
      <c r="IS6" s="473"/>
      <c r="IT6" s="473"/>
      <c r="IU6" s="473"/>
      <c r="IV6" s="473"/>
    </row>
    <row r="7" spans="1:256" s="21" customFormat="1" ht="22.5" customHeight="1">
      <c r="A7" s="479" t="s">
        <v>93</v>
      </c>
      <c r="B7" s="479" t="s">
        <v>93</v>
      </c>
      <c r="C7" s="479" t="s">
        <v>93</v>
      </c>
      <c r="D7" s="479" t="s">
        <v>93</v>
      </c>
      <c r="E7" s="479" t="s">
        <v>93</v>
      </c>
      <c r="F7" s="479">
        <v>1</v>
      </c>
      <c r="G7" s="479">
        <v>2</v>
      </c>
      <c r="H7" s="479">
        <v>3</v>
      </c>
      <c r="I7" s="479">
        <v>4</v>
      </c>
      <c r="J7" s="479">
        <v>5</v>
      </c>
      <c r="K7" s="479">
        <v>6</v>
      </c>
      <c r="L7" s="479">
        <v>7</v>
      </c>
      <c r="M7" s="479">
        <v>8</v>
      </c>
      <c r="N7" s="479">
        <v>9</v>
      </c>
      <c r="O7" s="479">
        <v>10</v>
      </c>
      <c r="P7" s="479">
        <v>11</v>
      </c>
      <c r="Q7" s="479">
        <v>12</v>
      </c>
      <c r="R7" s="479">
        <v>13</v>
      </c>
      <c r="S7" s="479">
        <v>14</v>
      </c>
      <c r="T7" s="479">
        <v>15</v>
      </c>
      <c r="U7" s="479">
        <v>16</v>
      </c>
      <c r="V7" s="479">
        <v>17</v>
      </c>
      <c r="W7" s="479">
        <v>18</v>
      </c>
      <c r="X7" s="479">
        <v>19</v>
      </c>
      <c r="Y7" s="479">
        <v>20</v>
      </c>
      <c r="Z7" s="479">
        <v>21</v>
      </c>
      <c r="AA7" s="479">
        <v>22</v>
      </c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  <c r="DG7" s="473"/>
      <c r="DH7" s="473"/>
      <c r="DI7" s="473"/>
      <c r="DJ7" s="473"/>
      <c r="DK7" s="473"/>
      <c r="DL7" s="473"/>
      <c r="DM7" s="473"/>
      <c r="DN7" s="473"/>
      <c r="DO7" s="473"/>
      <c r="DP7" s="473"/>
      <c r="DQ7" s="473"/>
      <c r="DR7" s="473"/>
      <c r="DS7" s="473"/>
      <c r="DT7" s="473"/>
      <c r="DU7" s="473"/>
      <c r="DV7" s="473"/>
      <c r="DW7" s="473"/>
      <c r="DX7" s="473"/>
      <c r="DY7" s="473"/>
      <c r="DZ7" s="473"/>
      <c r="EA7" s="473"/>
      <c r="EB7" s="473"/>
      <c r="EC7" s="473"/>
      <c r="ED7" s="473"/>
      <c r="EE7" s="473"/>
      <c r="EF7" s="473"/>
      <c r="EG7" s="473"/>
      <c r="EH7" s="473"/>
      <c r="EI7" s="473"/>
      <c r="EJ7" s="473"/>
      <c r="EK7" s="473"/>
      <c r="EL7" s="473"/>
      <c r="EM7" s="473"/>
      <c r="EN7" s="473"/>
      <c r="EO7" s="473"/>
      <c r="EP7" s="473"/>
      <c r="EQ7" s="473"/>
      <c r="ER7" s="473"/>
      <c r="ES7" s="473"/>
      <c r="ET7" s="473"/>
      <c r="EU7" s="473"/>
      <c r="EV7" s="473"/>
      <c r="EW7" s="473"/>
      <c r="EX7" s="473"/>
      <c r="EY7" s="473"/>
      <c r="EZ7" s="473"/>
      <c r="FA7" s="473"/>
      <c r="FB7" s="473"/>
      <c r="FC7" s="473"/>
      <c r="FD7" s="473"/>
      <c r="FE7" s="473"/>
      <c r="FF7" s="473"/>
      <c r="FG7" s="473"/>
      <c r="FH7" s="473"/>
      <c r="FI7" s="473"/>
      <c r="FJ7" s="473"/>
      <c r="FK7" s="473"/>
      <c r="FL7" s="473"/>
      <c r="FM7" s="473"/>
      <c r="FN7" s="473"/>
      <c r="FO7" s="473"/>
      <c r="FP7" s="473"/>
      <c r="FQ7" s="473"/>
      <c r="FR7" s="473"/>
      <c r="FS7" s="473"/>
      <c r="FT7" s="473"/>
      <c r="FU7" s="473"/>
      <c r="FV7" s="473"/>
      <c r="FW7" s="473"/>
      <c r="FX7" s="473"/>
      <c r="FY7" s="473"/>
      <c r="FZ7" s="473"/>
      <c r="GA7" s="473"/>
      <c r="GB7" s="473"/>
      <c r="GC7" s="473"/>
      <c r="GD7" s="473"/>
      <c r="GE7" s="473"/>
      <c r="GF7" s="473"/>
      <c r="GG7" s="473"/>
      <c r="GH7" s="473"/>
      <c r="GI7" s="473"/>
      <c r="GJ7" s="473"/>
      <c r="GK7" s="473"/>
      <c r="GL7" s="473"/>
      <c r="GM7" s="473"/>
      <c r="GN7" s="473"/>
      <c r="GO7" s="473"/>
      <c r="GP7" s="473"/>
      <c r="GQ7" s="473"/>
      <c r="GR7" s="473"/>
      <c r="GS7" s="473"/>
      <c r="GT7" s="473"/>
      <c r="GU7" s="473"/>
      <c r="GV7" s="473"/>
      <c r="GW7" s="473"/>
      <c r="GX7" s="473"/>
      <c r="GY7" s="473"/>
      <c r="GZ7" s="473"/>
      <c r="HA7" s="473"/>
      <c r="HB7" s="473"/>
      <c r="HC7" s="473"/>
      <c r="HD7" s="473"/>
      <c r="HE7" s="473"/>
      <c r="HF7" s="473"/>
      <c r="HG7" s="473"/>
      <c r="HH7" s="473"/>
      <c r="HI7" s="473"/>
      <c r="HJ7" s="473"/>
      <c r="HK7" s="473"/>
      <c r="HL7" s="473"/>
      <c r="HM7" s="473"/>
      <c r="HN7" s="473"/>
      <c r="HO7" s="473"/>
      <c r="HP7" s="473"/>
      <c r="HQ7" s="473"/>
      <c r="HR7" s="473"/>
      <c r="HS7" s="473"/>
      <c r="HT7" s="473"/>
      <c r="HU7" s="473"/>
      <c r="HV7" s="473"/>
      <c r="HW7" s="473"/>
      <c r="HX7" s="473"/>
      <c r="HY7" s="473"/>
      <c r="HZ7" s="473"/>
      <c r="IA7" s="473"/>
      <c r="IB7" s="473"/>
      <c r="IC7" s="473"/>
      <c r="ID7" s="473"/>
      <c r="IE7" s="473"/>
      <c r="IF7" s="473"/>
      <c r="IG7" s="473"/>
      <c r="IH7" s="473"/>
      <c r="II7" s="473"/>
      <c r="IJ7" s="473"/>
      <c r="IK7" s="473"/>
      <c r="IL7" s="473"/>
      <c r="IM7" s="473"/>
      <c r="IN7" s="473"/>
      <c r="IO7" s="473"/>
      <c r="IP7" s="473"/>
      <c r="IQ7" s="473"/>
      <c r="IR7" s="473"/>
      <c r="IS7" s="473"/>
      <c r="IT7" s="473"/>
      <c r="IU7" s="473"/>
      <c r="IV7" s="473"/>
    </row>
    <row r="8" spans="1:256" s="71" customFormat="1" ht="26.25" customHeight="1">
      <c r="A8" s="82" t="s">
        <v>112</v>
      </c>
      <c r="B8" s="82"/>
      <c r="C8" s="82"/>
      <c r="D8" s="83" t="s">
        <v>94</v>
      </c>
      <c r="E8" s="270" t="s">
        <v>113</v>
      </c>
      <c r="F8" s="482">
        <f>F9</f>
        <v>2709.85</v>
      </c>
      <c r="G8" s="482">
        <f aca="true" t="shared" si="0" ref="G8:W8">G9</f>
        <v>2081.52</v>
      </c>
      <c r="H8" s="482">
        <f t="shared" si="0"/>
        <v>1122.83</v>
      </c>
      <c r="I8" s="482">
        <f t="shared" si="0"/>
        <v>0</v>
      </c>
      <c r="J8" s="482">
        <f t="shared" si="0"/>
        <v>619.0899999999999</v>
      </c>
      <c r="K8" s="482">
        <f t="shared" si="0"/>
        <v>0</v>
      </c>
      <c r="L8" s="482">
        <f t="shared" si="0"/>
        <v>0</v>
      </c>
      <c r="M8" s="482">
        <f t="shared" si="0"/>
        <v>339.6</v>
      </c>
      <c r="N8" s="482">
        <f t="shared" si="0"/>
        <v>0</v>
      </c>
      <c r="O8" s="482">
        <f t="shared" si="0"/>
        <v>420.55</v>
      </c>
      <c r="P8" s="482">
        <f t="shared" si="0"/>
        <v>263.56</v>
      </c>
      <c r="Q8" s="482">
        <f t="shared" si="0"/>
        <v>123.87</v>
      </c>
      <c r="R8" s="482">
        <f t="shared" si="0"/>
        <v>16.56</v>
      </c>
      <c r="S8" s="482">
        <f t="shared" si="0"/>
        <v>0</v>
      </c>
      <c r="T8" s="482">
        <f t="shared" si="0"/>
        <v>16.56</v>
      </c>
      <c r="U8" s="482">
        <f t="shared" si="0"/>
        <v>0</v>
      </c>
      <c r="V8" s="482">
        <f t="shared" si="0"/>
        <v>0</v>
      </c>
      <c r="W8" s="482">
        <f t="shared" si="0"/>
        <v>197.92</v>
      </c>
      <c r="X8" s="482">
        <v>9.86</v>
      </c>
      <c r="Y8" s="482">
        <v>9.86</v>
      </c>
      <c r="Z8" s="482"/>
      <c r="AA8" s="482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  <c r="FF8" s="490"/>
      <c r="FG8" s="490"/>
      <c r="FH8" s="490"/>
      <c r="FI8" s="490"/>
      <c r="FJ8" s="490"/>
      <c r="FK8" s="490"/>
      <c r="FL8" s="490"/>
      <c r="FM8" s="490"/>
      <c r="FN8" s="490"/>
      <c r="FO8" s="490"/>
      <c r="FP8" s="490"/>
      <c r="FQ8" s="490"/>
      <c r="FR8" s="490"/>
      <c r="FS8" s="490"/>
      <c r="FT8" s="490"/>
      <c r="FU8" s="490"/>
      <c r="FV8" s="490"/>
      <c r="FW8" s="490"/>
      <c r="FX8" s="490"/>
      <c r="FY8" s="490"/>
      <c r="FZ8" s="490"/>
      <c r="GA8" s="490"/>
      <c r="GB8" s="490"/>
      <c r="GC8" s="490"/>
      <c r="GD8" s="490"/>
      <c r="GE8" s="490"/>
      <c r="GF8" s="490"/>
      <c r="GG8" s="490"/>
      <c r="GH8" s="490"/>
      <c r="GI8" s="490"/>
      <c r="GJ8" s="490"/>
      <c r="GK8" s="490"/>
      <c r="GL8" s="490"/>
      <c r="GM8" s="490"/>
      <c r="GN8" s="490"/>
      <c r="GO8" s="490"/>
      <c r="GP8" s="490"/>
      <c r="GQ8" s="490"/>
      <c r="GR8" s="490"/>
      <c r="GS8" s="490"/>
      <c r="GT8" s="490"/>
      <c r="GU8" s="490"/>
      <c r="GV8" s="490"/>
      <c r="GW8" s="490"/>
      <c r="GX8" s="490"/>
      <c r="GY8" s="490"/>
      <c r="GZ8" s="490"/>
      <c r="HA8" s="490"/>
      <c r="HB8" s="490"/>
      <c r="HC8" s="490"/>
      <c r="HD8" s="490"/>
      <c r="HE8" s="490"/>
      <c r="HF8" s="490"/>
      <c r="HG8" s="490"/>
      <c r="HH8" s="490"/>
      <c r="HI8" s="490"/>
      <c r="HJ8" s="490"/>
      <c r="HK8" s="490"/>
      <c r="HL8" s="490"/>
      <c r="HM8" s="490"/>
      <c r="HN8" s="490"/>
      <c r="HO8" s="490"/>
      <c r="HP8" s="490"/>
      <c r="HQ8" s="490"/>
      <c r="HR8" s="490"/>
      <c r="HS8" s="490"/>
      <c r="HT8" s="490"/>
      <c r="HU8" s="490"/>
      <c r="HV8" s="490"/>
      <c r="HW8" s="490"/>
      <c r="HX8" s="490"/>
      <c r="HY8" s="490"/>
      <c r="HZ8" s="490"/>
      <c r="IA8" s="490"/>
      <c r="IB8" s="490"/>
      <c r="IC8" s="490"/>
      <c r="ID8" s="490"/>
      <c r="IE8" s="490"/>
      <c r="IF8" s="490"/>
      <c r="IG8" s="490"/>
      <c r="IH8" s="490"/>
      <c r="II8" s="490"/>
      <c r="IJ8" s="490"/>
      <c r="IK8" s="490"/>
      <c r="IL8" s="490"/>
      <c r="IM8" s="490"/>
      <c r="IN8" s="490"/>
      <c r="IO8" s="490"/>
      <c r="IP8" s="490"/>
      <c r="IQ8" s="490"/>
      <c r="IR8" s="490"/>
      <c r="IS8" s="490"/>
      <c r="IT8" s="490"/>
      <c r="IU8" s="490"/>
      <c r="IV8" s="490"/>
    </row>
    <row r="9" spans="1:256" s="71" customFormat="1" ht="22.5" customHeight="1">
      <c r="A9" s="82" t="s">
        <v>112</v>
      </c>
      <c r="B9" s="82" t="s">
        <v>114</v>
      </c>
      <c r="C9" s="82"/>
      <c r="D9" s="83" t="s">
        <v>94</v>
      </c>
      <c r="E9" s="270" t="s">
        <v>204</v>
      </c>
      <c r="F9" s="483">
        <v>2709.85</v>
      </c>
      <c r="G9" s="482">
        <f>SUM(G10:G17)</f>
        <v>2081.52</v>
      </c>
      <c r="H9" s="482">
        <f>SUM(H10:H17)</f>
        <v>1122.83</v>
      </c>
      <c r="I9" s="484">
        <f>SUM(I10:I17)</f>
        <v>0</v>
      </c>
      <c r="J9" s="484">
        <f>SUM(J10:J18)</f>
        <v>619.0899999999999</v>
      </c>
      <c r="K9" s="484">
        <f>SUM(K10:K17)</f>
        <v>0</v>
      </c>
      <c r="L9" s="484">
        <f>SUM(L10:L17)</f>
        <v>0</v>
      </c>
      <c r="M9" s="484">
        <v>339.6</v>
      </c>
      <c r="N9" s="484">
        <f aca="true" t="shared" si="1" ref="N9:W9">SUM(N10:N17)</f>
        <v>0</v>
      </c>
      <c r="O9" s="484">
        <f t="shared" si="1"/>
        <v>420.55</v>
      </c>
      <c r="P9" s="484">
        <f t="shared" si="1"/>
        <v>263.56</v>
      </c>
      <c r="Q9" s="484">
        <f t="shared" si="1"/>
        <v>123.87</v>
      </c>
      <c r="R9" s="484">
        <f t="shared" si="1"/>
        <v>16.56</v>
      </c>
      <c r="S9" s="484">
        <f t="shared" si="1"/>
        <v>0</v>
      </c>
      <c r="T9" s="484">
        <f t="shared" si="1"/>
        <v>16.56</v>
      </c>
      <c r="U9" s="484">
        <f t="shared" si="1"/>
        <v>0</v>
      </c>
      <c r="V9" s="484">
        <f t="shared" si="1"/>
        <v>0</v>
      </c>
      <c r="W9" s="484">
        <f t="shared" si="1"/>
        <v>197.92</v>
      </c>
      <c r="X9" s="484">
        <v>9.86</v>
      </c>
      <c r="Y9" s="484">
        <v>9.86</v>
      </c>
      <c r="Z9" s="484"/>
      <c r="AA9" s="484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1"/>
      <c r="BC9" s="491"/>
      <c r="BD9" s="491"/>
      <c r="BE9" s="491"/>
      <c r="BF9" s="491"/>
      <c r="BG9" s="491"/>
      <c r="BH9" s="491"/>
      <c r="BI9" s="491"/>
      <c r="BJ9" s="491"/>
      <c r="BK9" s="491"/>
      <c r="BL9" s="491"/>
      <c r="BM9" s="491"/>
      <c r="BN9" s="491"/>
      <c r="BO9" s="491"/>
      <c r="BP9" s="491"/>
      <c r="BQ9" s="491"/>
      <c r="BR9" s="491"/>
      <c r="BS9" s="491"/>
      <c r="BT9" s="491"/>
      <c r="BU9" s="491"/>
      <c r="BV9" s="491"/>
      <c r="BW9" s="491"/>
      <c r="BX9" s="491"/>
      <c r="BY9" s="491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1"/>
      <c r="CK9" s="491"/>
      <c r="CL9" s="491"/>
      <c r="CM9" s="491"/>
      <c r="CN9" s="491"/>
      <c r="CO9" s="491"/>
      <c r="CP9" s="491"/>
      <c r="CQ9" s="491"/>
      <c r="CR9" s="491"/>
      <c r="CS9" s="491"/>
      <c r="CT9" s="491"/>
      <c r="CU9" s="491"/>
      <c r="CV9" s="491"/>
      <c r="CW9" s="491"/>
      <c r="CX9" s="491"/>
      <c r="CY9" s="491"/>
      <c r="CZ9" s="491"/>
      <c r="DA9" s="491"/>
      <c r="DB9" s="491"/>
      <c r="DC9" s="491"/>
      <c r="DD9" s="491"/>
      <c r="DE9" s="491"/>
      <c r="DF9" s="491"/>
      <c r="DG9" s="491"/>
      <c r="DH9" s="491"/>
      <c r="DI9" s="491"/>
      <c r="DJ9" s="491"/>
      <c r="DK9" s="491"/>
      <c r="DL9" s="491"/>
      <c r="DM9" s="491"/>
      <c r="DN9" s="491"/>
      <c r="DO9" s="491"/>
      <c r="DP9" s="491"/>
      <c r="DQ9" s="491"/>
      <c r="DR9" s="491"/>
      <c r="DS9" s="491"/>
      <c r="DT9" s="491"/>
      <c r="DU9" s="491"/>
      <c r="DV9" s="491"/>
      <c r="DW9" s="491"/>
      <c r="DX9" s="491"/>
      <c r="DY9" s="491"/>
      <c r="DZ9" s="491"/>
      <c r="EA9" s="491"/>
      <c r="EB9" s="491"/>
      <c r="EC9" s="491"/>
      <c r="ED9" s="491"/>
      <c r="EE9" s="491"/>
      <c r="EF9" s="491"/>
      <c r="EG9" s="491"/>
      <c r="EH9" s="491"/>
      <c r="EI9" s="491"/>
      <c r="EJ9" s="491"/>
      <c r="EK9" s="491"/>
      <c r="EL9" s="491"/>
      <c r="EM9" s="491"/>
      <c r="EN9" s="491"/>
      <c r="EO9" s="491"/>
      <c r="EP9" s="491"/>
      <c r="EQ9" s="491"/>
      <c r="ER9" s="491"/>
      <c r="ES9" s="491"/>
      <c r="ET9" s="491"/>
      <c r="EU9" s="491"/>
      <c r="EV9" s="491"/>
      <c r="EW9" s="491"/>
      <c r="EX9" s="491"/>
      <c r="EY9" s="491"/>
      <c r="EZ9" s="491"/>
      <c r="FA9" s="491"/>
      <c r="FB9" s="491"/>
      <c r="FC9" s="491"/>
      <c r="FD9" s="491"/>
      <c r="FE9" s="491"/>
      <c r="FF9" s="491"/>
      <c r="FG9" s="491"/>
      <c r="FH9" s="491"/>
      <c r="FI9" s="491"/>
      <c r="FJ9" s="491"/>
      <c r="FK9" s="491"/>
      <c r="FL9" s="491"/>
      <c r="FM9" s="491"/>
      <c r="FN9" s="491"/>
      <c r="FO9" s="491"/>
      <c r="FP9" s="491"/>
      <c r="FQ9" s="491"/>
      <c r="FR9" s="491"/>
      <c r="FS9" s="491"/>
      <c r="FT9" s="491"/>
      <c r="FU9" s="491"/>
      <c r="FV9" s="491"/>
      <c r="FW9" s="491"/>
      <c r="FX9" s="491"/>
      <c r="FY9" s="491"/>
      <c r="FZ9" s="491"/>
      <c r="GA9" s="491"/>
      <c r="GB9" s="491"/>
      <c r="GC9" s="491"/>
      <c r="GD9" s="491"/>
      <c r="GE9" s="491"/>
      <c r="GF9" s="491"/>
      <c r="GG9" s="491"/>
      <c r="GH9" s="491"/>
      <c r="GI9" s="491"/>
      <c r="GJ9" s="491"/>
      <c r="GK9" s="491"/>
      <c r="GL9" s="491"/>
      <c r="GM9" s="491"/>
      <c r="GN9" s="491"/>
      <c r="GO9" s="491"/>
      <c r="GP9" s="491"/>
      <c r="GQ9" s="491"/>
      <c r="GR9" s="491"/>
      <c r="GS9" s="491"/>
      <c r="GT9" s="491"/>
      <c r="GU9" s="491"/>
      <c r="GV9" s="491"/>
      <c r="GW9" s="491"/>
      <c r="GX9" s="491"/>
      <c r="GY9" s="491"/>
      <c r="GZ9" s="491"/>
      <c r="HA9" s="491"/>
      <c r="HB9" s="491"/>
      <c r="HC9" s="491"/>
      <c r="HD9" s="491"/>
      <c r="HE9" s="491"/>
      <c r="HF9" s="491"/>
      <c r="HG9" s="491"/>
      <c r="HH9" s="491"/>
      <c r="HI9" s="491"/>
      <c r="HJ9" s="491"/>
      <c r="HK9" s="491"/>
      <c r="HL9" s="491"/>
      <c r="HM9" s="491"/>
      <c r="HN9" s="491"/>
      <c r="HO9" s="491"/>
      <c r="HP9" s="491"/>
      <c r="HQ9" s="491"/>
      <c r="HR9" s="491"/>
      <c r="HS9" s="491"/>
      <c r="HT9" s="491"/>
      <c r="HU9" s="491"/>
      <c r="HV9" s="491"/>
      <c r="HW9" s="491"/>
      <c r="HX9" s="491"/>
      <c r="HY9" s="491"/>
      <c r="HZ9" s="491"/>
      <c r="IA9" s="491"/>
      <c r="IB9" s="491"/>
      <c r="IC9" s="491"/>
      <c r="ID9" s="491"/>
      <c r="IE9" s="491"/>
      <c r="IF9" s="491"/>
      <c r="IG9" s="491"/>
      <c r="IH9" s="491"/>
      <c r="II9" s="491"/>
      <c r="IJ9" s="491"/>
      <c r="IK9" s="491"/>
      <c r="IL9" s="491"/>
      <c r="IM9" s="491"/>
      <c r="IN9" s="491"/>
      <c r="IO9" s="491"/>
      <c r="IP9" s="491"/>
      <c r="IQ9" s="491"/>
      <c r="IR9" s="491"/>
      <c r="IS9" s="491"/>
      <c r="IT9" s="491"/>
      <c r="IU9" s="491"/>
      <c r="IV9" s="491"/>
    </row>
    <row r="10" spans="1:256" s="21" customFormat="1" ht="22.5" customHeight="1">
      <c r="A10" s="86" t="s">
        <v>112</v>
      </c>
      <c r="B10" s="86" t="s">
        <v>114</v>
      </c>
      <c r="C10" s="86" t="s">
        <v>114</v>
      </c>
      <c r="D10" s="42" t="s">
        <v>94</v>
      </c>
      <c r="E10" s="272" t="s">
        <v>116</v>
      </c>
      <c r="F10" s="465">
        <f>G10+O10+W10+X10</f>
        <v>509.04</v>
      </c>
      <c r="G10" s="465">
        <f>SUM(H10:N10)</f>
        <v>391.23</v>
      </c>
      <c r="H10" s="465">
        <v>221.78</v>
      </c>
      <c r="I10" s="465"/>
      <c r="J10" s="465">
        <v>109.45</v>
      </c>
      <c r="K10" s="465"/>
      <c r="L10" s="465"/>
      <c r="M10" s="485">
        <v>60</v>
      </c>
      <c r="N10" s="465"/>
      <c r="O10" s="465">
        <f>P10+Q10+R10+T10</f>
        <v>80.10999999999999</v>
      </c>
      <c r="P10" s="465">
        <v>50.31</v>
      </c>
      <c r="Q10" s="465">
        <v>23.6</v>
      </c>
      <c r="R10" s="465">
        <v>3.1</v>
      </c>
      <c r="S10" s="465"/>
      <c r="T10" s="465">
        <v>3.1</v>
      </c>
      <c r="U10" s="465"/>
      <c r="V10" s="465"/>
      <c r="W10" s="465">
        <v>37.7</v>
      </c>
      <c r="X10" s="465"/>
      <c r="Y10" s="465"/>
      <c r="Z10" s="465"/>
      <c r="AA10" s="465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3"/>
      <c r="BT10" s="473"/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  <c r="DG10" s="473"/>
      <c r="DH10" s="473"/>
      <c r="DI10" s="473"/>
      <c r="DJ10" s="473"/>
      <c r="DK10" s="473"/>
      <c r="DL10" s="473"/>
      <c r="DM10" s="473"/>
      <c r="DN10" s="473"/>
      <c r="DO10" s="473"/>
      <c r="DP10" s="473"/>
      <c r="DQ10" s="473"/>
      <c r="DR10" s="473"/>
      <c r="DS10" s="473"/>
      <c r="DT10" s="473"/>
      <c r="DU10" s="473"/>
      <c r="DV10" s="473"/>
      <c r="DW10" s="473"/>
      <c r="DX10" s="473"/>
      <c r="DY10" s="473"/>
      <c r="DZ10" s="473"/>
      <c r="EA10" s="473"/>
      <c r="EB10" s="473"/>
      <c r="EC10" s="473"/>
      <c r="ED10" s="473"/>
      <c r="EE10" s="473"/>
      <c r="EF10" s="473"/>
      <c r="EG10" s="473"/>
      <c r="EH10" s="473"/>
      <c r="EI10" s="473"/>
      <c r="EJ10" s="473"/>
      <c r="EK10" s="473"/>
      <c r="EL10" s="473"/>
      <c r="EM10" s="473"/>
      <c r="EN10" s="473"/>
      <c r="EO10" s="473"/>
      <c r="EP10" s="473"/>
      <c r="EQ10" s="473"/>
      <c r="ER10" s="473"/>
      <c r="ES10" s="473"/>
      <c r="ET10" s="473"/>
      <c r="EU10" s="473"/>
      <c r="EV10" s="473"/>
      <c r="EW10" s="473"/>
      <c r="EX10" s="473"/>
      <c r="EY10" s="473"/>
      <c r="EZ10" s="473"/>
      <c r="FA10" s="473"/>
      <c r="FB10" s="473"/>
      <c r="FC10" s="473"/>
      <c r="FD10" s="473"/>
      <c r="FE10" s="473"/>
      <c r="FF10" s="473"/>
      <c r="FG10" s="473"/>
      <c r="FH10" s="473"/>
      <c r="FI10" s="473"/>
      <c r="FJ10" s="473"/>
      <c r="FK10" s="473"/>
      <c r="FL10" s="473"/>
      <c r="FM10" s="473"/>
      <c r="FN10" s="473"/>
      <c r="FO10" s="473"/>
      <c r="FP10" s="473"/>
      <c r="FQ10" s="473"/>
      <c r="FR10" s="473"/>
      <c r="FS10" s="473"/>
      <c r="FT10" s="473"/>
      <c r="FU10" s="473"/>
      <c r="FV10" s="473"/>
      <c r="FW10" s="473"/>
      <c r="FX10" s="473"/>
      <c r="FY10" s="473"/>
      <c r="FZ10" s="473"/>
      <c r="GA10" s="473"/>
      <c r="GB10" s="473"/>
      <c r="GC10" s="473"/>
      <c r="GD10" s="473"/>
      <c r="GE10" s="473"/>
      <c r="GF10" s="473"/>
      <c r="GG10" s="473"/>
      <c r="GH10" s="473"/>
      <c r="GI10" s="473"/>
      <c r="GJ10" s="473"/>
      <c r="GK10" s="473"/>
      <c r="GL10" s="473"/>
      <c r="GM10" s="473"/>
      <c r="GN10" s="473"/>
      <c r="GO10" s="473"/>
      <c r="GP10" s="473"/>
      <c r="GQ10" s="473"/>
      <c r="GR10" s="473"/>
      <c r="GS10" s="473"/>
      <c r="GT10" s="473"/>
      <c r="GU10" s="473"/>
      <c r="GV10" s="473"/>
      <c r="GW10" s="473"/>
      <c r="GX10" s="473"/>
      <c r="GY10" s="473"/>
      <c r="GZ10" s="473"/>
      <c r="HA10" s="473"/>
      <c r="HB10" s="473"/>
      <c r="HC10" s="473"/>
      <c r="HD10" s="473"/>
      <c r="HE10" s="473"/>
      <c r="HF10" s="473"/>
      <c r="HG10" s="473"/>
      <c r="HH10" s="473"/>
      <c r="HI10" s="473"/>
      <c r="HJ10" s="473"/>
      <c r="HK10" s="473"/>
      <c r="HL10" s="473"/>
      <c r="HM10" s="473"/>
      <c r="HN10" s="473"/>
      <c r="HO10" s="473"/>
      <c r="HP10" s="473"/>
      <c r="HQ10" s="473"/>
      <c r="HR10" s="473"/>
      <c r="HS10" s="473"/>
      <c r="HT10" s="473"/>
      <c r="HU10" s="473"/>
      <c r="HV10" s="473"/>
      <c r="HW10" s="473"/>
      <c r="HX10" s="473"/>
      <c r="HY10" s="473"/>
      <c r="HZ10" s="473"/>
      <c r="IA10" s="473"/>
      <c r="IB10" s="473"/>
      <c r="IC10" s="473"/>
      <c r="ID10" s="473"/>
      <c r="IE10" s="473"/>
      <c r="IF10" s="473"/>
      <c r="IG10" s="473"/>
      <c r="IH10" s="473"/>
      <c r="II10" s="473"/>
      <c r="IJ10" s="473"/>
      <c r="IK10" s="473"/>
      <c r="IL10" s="473"/>
      <c r="IM10" s="473"/>
      <c r="IN10" s="473"/>
      <c r="IO10" s="473"/>
      <c r="IP10" s="473"/>
      <c r="IQ10" s="473"/>
      <c r="IR10" s="473"/>
      <c r="IS10" s="473"/>
      <c r="IT10" s="473"/>
      <c r="IU10" s="473"/>
      <c r="IV10" s="473"/>
    </row>
    <row r="11" spans="1:256" s="21" customFormat="1" ht="22.5" customHeight="1">
      <c r="A11" s="86" t="s">
        <v>112</v>
      </c>
      <c r="B11" s="86" t="s">
        <v>114</v>
      </c>
      <c r="C11" s="86" t="s">
        <v>131</v>
      </c>
      <c r="D11" s="42" t="s">
        <v>94</v>
      </c>
      <c r="E11" s="90" t="s">
        <v>120</v>
      </c>
      <c r="F11" s="465">
        <f aca="true" t="shared" si="2" ref="F11:F17">G11+O11+W11+X11</f>
        <v>131.29999999999998</v>
      </c>
      <c r="G11" s="465">
        <f aca="true" t="shared" si="3" ref="G11:G17">SUM(H11:N11)</f>
        <v>101.24</v>
      </c>
      <c r="H11" s="465">
        <v>55.51</v>
      </c>
      <c r="I11" s="465"/>
      <c r="J11" s="465">
        <v>28.93</v>
      </c>
      <c r="K11" s="465"/>
      <c r="L11" s="465"/>
      <c r="M11" s="485">
        <v>16.8</v>
      </c>
      <c r="N11" s="465"/>
      <c r="O11" s="465">
        <f aca="true" t="shared" si="4" ref="O11:O17">P11+Q11+R11+T11</f>
        <v>20.439999999999998</v>
      </c>
      <c r="P11" s="465">
        <v>12.76</v>
      </c>
      <c r="Q11" s="465">
        <v>6.1</v>
      </c>
      <c r="R11" s="465">
        <v>0.79</v>
      </c>
      <c r="S11" s="465"/>
      <c r="T11" s="465">
        <v>0.79</v>
      </c>
      <c r="U11" s="465"/>
      <c r="V11" s="465"/>
      <c r="W11" s="465">
        <v>9.62</v>
      </c>
      <c r="X11" s="465"/>
      <c r="Y11" s="465"/>
      <c r="Z11" s="465"/>
      <c r="AA11" s="465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3"/>
      <c r="BL11" s="473"/>
      <c r="BM11" s="473"/>
      <c r="BN11" s="473"/>
      <c r="BO11" s="473"/>
      <c r="BP11" s="473"/>
      <c r="BQ11" s="473"/>
      <c r="BR11" s="473"/>
      <c r="BS11" s="473"/>
      <c r="BT11" s="473"/>
      <c r="BU11" s="473"/>
      <c r="BV11" s="473"/>
      <c r="BW11" s="473"/>
      <c r="BX11" s="473"/>
      <c r="BY11" s="473"/>
      <c r="BZ11" s="473"/>
      <c r="CA11" s="473"/>
      <c r="CB11" s="473"/>
      <c r="CC11" s="473"/>
      <c r="CD11" s="473"/>
      <c r="CE11" s="473"/>
      <c r="CF11" s="473"/>
      <c r="CG11" s="473"/>
      <c r="CH11" s="473"/>
      <c r="CI11" s="473"/>
      <c r="CJ11" s="473"/>
      <c r="CK11" s="473"/>
      <c r="CL11" s="473"/>
      <c r="CM11" s="473"/>
      <c r="CN11" s="473"/>
      <c r="CO11" s="473"/>
      <c r="CP11" s="473"/>
      <c r="CQ11" s="473"/>
      <c r="CR11" s="473"/>
      <c r="CS11" s="473"/>
      <c r="CT11" s="473"/>
      <c r="CU11" s="473"/>
      <c r="CV11" s="473"/>
      <c r="CW11" s="473"/>
      <c r="CX11" s="473"/>
      <c r="CY11" s="473"/>
      <c r="CZ11" s="473"/>
      <c r="DA11" s="473"/>
      <c r="DB11" s="473"/>
      <c r="DC11" s="473"/>
      <c r="DD11" s="473"/>
      <c r="DE11" s="473"/>
      <c r="DF11" s="473"/>
      <c r="DG11" s="473"/>
      <c r="DH11" s="473"/>
      <c r="DI11" s="473"/>
      <c r="DJ11" s="473"/>
      <c r="DK11" s="473"/>
      <c r="DL11" s="473"/>
      <c r="DM11" s="473"/>
      <c r="DN11" s="473"/>
      <c r="DO11" s="473"/>
      <c r="DP11" s="473"/>
      <c r="DQ11" s="473"/>
      <c r="DR11" s="473"/>
      <c r="DS11" s="473"/>
      <c r="DT11" s="473"/>
      <c r="DU11" s="473"/>
      <c r="DV11" s="473"/>
      <c r="DW11" s="473"/>
      <c r="DX11" s="473"/>
      <c r="DY11" s="473"/>
      <c r="DZ11" s="473"/>
      <c r="EA11" s="473"/>
      <c r="EB11" s="473"/>
      <c r="EC11" s="473"/>
      <c r="ED11" s="473"/>
      <c r="EE11" s="473"/>
      <c r="EF11" s="473"/>
      <c r="EG11" s="473"/>
      <c r="EH11" s="473"/>
      <c r="EI11" s="473"/>
      <c r="EJ11" s="473"/>
      <c r="EK11" s="473"/>
      <c r="EL11" s="473"/>
      <c r="EM11" s="473"/>
      <c r="EN11" s="473"/>
      <c r="EO11" s="473"/>
      <c r="EP11" s="473"/>
      <c r="EQ11" s="473"/>
      <c r="ER11" s="473"/>
      <c r="ES11" s="473"/>
      <c r="ET11" s="473"/>
      <c r="EU11" s="473"/>
      <c r="EV11" s="473"/>
      <c r="EW11" s="473"/>
      <c r="EX11" s="473"/>
      <c r="EY11" s="473"/>
      <c r="EZ11" s="473"/>
      <c r="FA11" s="473"/>
      <c r="FB11" s="473"/>
      <c r="FC11" s="473"/>
      <c r="FD11" s="473"/>
      <c r="FE11" s="473"/>
      <c r="FF11" s="473"/>
      <c r="FG11" s="473"/>
      <c r="FH11" s="473"/>
      <c r="FI11" s="473"/>
      <c r="FJ11" s="473"/>
      <c r="FK11" s="473"/>
      <c r="FL11" s="473"/>
      <c r="FM11" s="473"/>
      <c r="FN11" s="473"/>
      <c r="FO11" s="473"/>
      <c r="FP11" s="473"/>
      <c r="FQ11" s="473"/>
      <c r="FR11" s="473"/>
      <c r="FS11" s="473"/>
      <c r="FT11" s="473"/>
      <c r="FU11" s="473"/>
      <c r="FV11" s="473"/>
      <c r="FW11" s="473"/>
      <c r="FX11" s="473"/>
      <c r="FY11" s="473"/>
      <c r="FZ11" s="473"/>
      <c r="GA11" s="473"/>
      <c r="GB11" s="473"/>
      <c r="GC11" s="473"/>
      <c r="GD11" s="473"/>
      <c r="GE11" s="473"/>
      <c r="GF11" s="473"/>
      <c r="GG11" s="473"/>
      <c r="GH11" s="473"/>
      <c r="GI11" s="473"/>
      <c r="GJ11" s="473"/>
      <c r="GK11" s="473"/>
      <c r="GL11" s="473"/>
      <c r="GM11" s="473"/>
      <c r="GN11" s="473"/>
      <c r="GO11" s="473"/>
      <c r="GP11" s="473"/>
      <c r="GQ11" s="473"/>
      <c r="GR11" s="473"/>
      <c r="GS11" s="473"/>
      <c r="GT11" s="473"/>
      <c r="GU11" s="473"/>
      <c r="GV11" s="473"/>
      <c r="GW11" s="473"/>
      <c r="GX11" s="473"/>
      <c r="GY11" s="473"/>
      <c r="GZ11" s="473"/>
      <c r="HA11" s="473"/>
      <c r="HB11" s="473"/>
      <c r="HC11" s="473"/>
      <c r="HD11" s="473"/>
      <c r="HE11" s="473"/>
      <c r="HF11" s="473"/>
      <c r="HG11" s="473"/>
      <c r="HH11" s="473"/>
      <c r="HI11" s="473"/>
      <c r="HJ11" s="473"/>
      <c r="HK11" s="473"/>
      <c r="HL11" s="473"/>
      <c r="HM11" s="473"/>
      <c r="HN11" s="473"/>
      <c r="HO11" s="473"/>
      <c r="HP11" s="473"/>
      <c r="HQ11" s="473"/>
      <c r="HR11" s="473"/>
      <c r="HS11" s="473"/>
      <c r="HT11" s="473"/>
      <c r="HU11" s="473"/>
      <c r="HV11" s="473"/>
      <c r="HW11" s="473"/>
      <c r="HX11" s="473"/>
      <c r="HY11" s="473"/>
      <c r="HZ11" s="473"/>
      <c r="IA11" s="473"/>
      <c r="IB11" s="473"/>
      <c r="IC11" s="473"/>
      <c r="ID11" s="473"/>
      <c r="IE11" s="473"/>
      <c r="IF11" s="473"/>
      <c r="IG11" s="473"/>
      <c r="IH11" s="473"/>
      <c r="II11" s="473"/>
      <c r="IJ11" s="473"/>
      <c r="IK11" s="473"/>
      <c r="IL11" s="473"/>
      <c r="IM11" s="473"/>
      <c r="IN11" s="473"/>
      <c r="IO11" s="473"/>
      <c r="IP11" s="473"/>
      <c r="IQ11" s="473"/>
      <c r="IR11" s="473"/>
      <c r="IS11" s="473"/>
      <c r="IT11" s="473"/>
      <c r="IU11" s="473"/>
      <c r="IV11" s="473"/>
    </row>
    <row r="12" spans="1:256" s="21" customFormat="1" ht="22.5" customHeight="1">
      <c r="A12" s="86" t="s">
        <v>121</v>
      </c>
      <c r="B12" s="86" t="s">
        <v>122</v>
      </c>
      <c r="C12" s="86" t="s">
        <v>156</v>
      </c>
      <c r="D12" s="42" t="s">
        <v>155</v>
      </c>
      <c r="E12" s="90" t="s">
        <v>124</v>
      </c>
      <c r="F12" s="465">
        <f t="shared" si="2"/>
        <v>87.59</v>
      </c>
      <c r="G12" s="465">
        <v>68.83</v>
      </c>
      <c r="H12" s="465">
        <v>6.78</v>
      </c>
      <c r="I12" s="465"/>
      <c r="J12" s="465">
        <v>50.05</v>
      </c>
      <c r="K12" s="465"/>
      <c r="L12" s="465"/>
      <c r="M12" s="485">
        <v>12</v>
      </c>
      <c r="N12" s="465"/>
      <c r="O12" s="465">
        <f t="shared" si="4"/>
        <v>12.75</v>
      </c>
      <c r="P12" s="465">
        <v>7.97</v>
      </c>
      <c r="Q12" s="465">
        <v>3.8</v>
      </c>
      <c r="R12" s="465">
        <v>0.49</v>
      </c>
      <c r="S12" s="465"/>
      <c r="T12" s="465">
        <v>0.49</v>
      </c>
      <c r="U12" s="465"/>
      <c r="V12" s="465"/>
      <c r="W12" s="465">
        <v>6.01</v>
      </c>
      <c r="X12" s="465"/>
      <c r="Y12" s="465"/>
      <c r="Z12" s="465"/>
      <c r="AA12" s="465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3"/>
      <c r="DF12" s="473"/>
      <c r="DG12" s="473"/>
      <c r="DH12" s="473"/>
      <c r="DI12" s="473"/>
      <c r="DJ12" s="473"/>
      <c r="DK12" s="473"/>
      <c r="DL12" s="473"/>
      <c r="DM12" s="473"/>
      <c r="DN12" s="473"/>
      <c r="DO12" s="473"/>
      <c r="DP12" s="473"/>
      <c r="DQ12" s="473"/>
      <c r="DR12" s="473"/>
      <c r="DS12" s="473"/>
      <c r="DT12" s="473"/>
      <c r="DU12" s="473"/>
      <c r="DV12" s="473"/>
      <c r="DW12" s="473"/>
      <c r="DX12" s="473"/>
      <c r="DY12" s="473"/>
      <c r="DZ12" s="473"/>
      <c r="EA12" s="473"/>
      <c r="EB12" s="473"/>
      <c r="EC12" s="473"/>
      <c r="ED12" s="473"/>
      <c r="EE12" s="473"/>
      <c r="EF12" s="473"/>
      <c r="EG12" s="473"/>
      <c r="EH12" s="473"/>
      <c r="EI12" s="473"/>
      <c r="EJ12" s="473"/>
      <c r="EK12" s="473"/>
      <c r="EL12" s="473"/>
      <c r="EM12" s="473"/>
      <c r="EN12" s="473"/>
      <c r="EO12" s="473"/>
      <c r="EP12" s="473"/>
      <c r="EQ12" s="473"/>
      <c r="ER12" s="473"/>
      <c r="ES12" s="473"/>
      <c r="ET12" s="473"/>
      <c r="EU12" s="473"/>
      <c r="EV12" s="473"/>
      <c r="EW12" s="473"/>
      <c r="EX12" s="473"/>
      <c r="EY12" s="473"/>
      <c r="EZ12" s="473"/>
      <c r="FA12" s="473"/>
      <c r="FB12" s="473"/>
      <c r="FC12" s="473"/>
      <c r="FD12" s="473"/>
      <c r="FE12" s="473"/>
      <c r="FF12" s="473"/>
      <c r="FG12" s="473"/>
      <c r="FH12" s="473"/>
      <c r="FI12" s="473"/>
      <c r="FJ12" s="473"/>
      <c r="FK12" s="473"/>
      <c r="FL12" s="473"/>
      <c r="FM12" s="473"/>
      <c r="FN12" s="473"/>
      <c r="FO12" s="473"/>
      <c r="FP12" s="473"/>
      <c r="FQ12" s="473"/>
      <c r="FR12" s="473"/>
      <c r="FS12" s="473"/>
      <c r="FT12" s="473"/>
      <c r="FU12" s="473"/>
      <c r="FV12" s="473"/>
      <c r="FW12" s="473"/>
      <c r="FX12" s="473"/>
      <c r="FY12" s="473"/>
      <c r="FZ12" s="473"/>
      <c r="GA12" s="473"/>
      <c r="GB12" s="473"/>
      <c r="GC12" s="473"/>
      <c r="GD12" s="473"/>
      <c r="GE12" s="473"/>
      <c r="GF12" s="473"/>
      <c r="GG12" s="473"/>
      <c r="GH12" s="473"/>
      <c r="GI12" s="473"/>
      <c r="GJ12" s="473"/>
      <c r="GK12" s="473"/>
      <c r="GL12" s="473"/>
      <c r="GM12" s="473"/>
      <c r="GN12" s="473"/>
      <c r="GO12" s="473"/>
      <c r="GP12" s="473"/>
      <c r="GQ12" s="473"/>
      <c r="GR12" s="473"/>
      <c r="GS12" s="473"/>
      <c r="GT12" s="473"/>
      <c r="GU12" s="473"/>
      <c r="GV12" s="473"/>
      <c r="GW12" s="473"/>
      <c r="GX12" s="473"/>
      <c r="GY12" s="473"/>
      <c r="GZ12" s="473"/>
      <c r="HA12" s="473"/>
      <c r="HB12" s="473"/>
      <c r="HC12" s="473"/>
      <c r="HD12" s="473"/>
      <c r="HE12" s="473"/>
      <c r="HF12" s="473"/>
      <c r="HG12" s="473"/>
      <c r="HH12" s="473"/>
      <c r="HI12" s="473"/>
      <c r="HJ12" s="473"/>
      <c r="HK12" s="473"/>
      <c r="HL12" s="473"/>
      <c r="HM12" s="473"/>
      <c r="HN12" s="473"/>
      <c r="HO12" s="473"/>
      <c r="HP12" s="473"/>
      <c r="HQ12" s="473"/>
      <c r="HR12" s="473"/>
      <c r="HS12" s="473"/>
      <c r="HT12" s="473"/>
      <c r="HU12" s="473"/>
      <c r="HV12" s="473"/>
      <c r="HW12" s="473"/>
      <c r="HX12" s="473"/>
      <c r="HY12" s="473"/>
      <c r="HZ12" s="473"/>
      <c r="IA12" s="473"/>
      <c r="IB12" s="473"/>
      <c r="IC12" s="473"/>
      <c r="ID12" s="473"/>
      <c r="IE12" s="473"/>
      <c r="IF12" s="473"/>
      <c r="IG12" s="473"/>
      <c r="IH12" s="473"/>
      <c r="II12" s="473"/>
      <c r="IJ12" s="473"/>
      <c r="IK12" s="473"/>
      <c r="IL12" s="473"/>
      <c r="IM12" s="473"/>
      <c r="IN12" s="473"/>
      <c r="IO12" s="473"/>
      <c r="IP12" s="473"/>
      <c r="IQ12" s="473"/>
      <c r="IR12" s="473"/>
      <c r="IS12" s="473"/>
      <c r="IT12" s="473"/>
      <c r="IU12" s="473"/>
      <c r="IV12" s="473"/>
    </row>
    <row r="13" spans="1:256" s="21" customFormat="1" ht="22.5" customHeight="1">
      <c r="A13" s="86" t="s">
        <v>112</v>
      </c>
      <c r="B13" s="86" t="s">
        <v>114</v>
      </c>
      <c r="C13" s="86" t="s">
        <v>127</v>
      </c>
      <c r="D13" s="42" t="s">
        <v>94</v>
      </c>
      <c r="E13" s="90" t="s">
        <v>126</v>
      </c>
      <c r="F13" s="465">
        <f t="shared" si="2"/>
        <v>217.46</v>
      </c>
      <c r="G13" s="465">
        <f t="shared" si="3"/>
        <v>168.18</v>
      </c>
      <c r="H13" s="465">
        <v>88.14</v>
      </c>
      <c r="I13" s="465"/>
      <c r="J13" s="465">
        <v>50.04</v>
      </c>
      <c r="K13" s="465"/>
      <c r="L13" s="465"/>
      <c r="M13" s="485">
        <v>30</v>
      </c>
      <c r="N13" s="465"/>
      <c r="O13" s="465">
        <f t="shared" si="4"/>
        <v>33.510000000000005</v>
      </c>
      <c r="P13" s="465">
        <v>20.8</v>
      </c>
      <c r="Q13" s="465">
        <v>9.87</v>
      </c>
      <c r="R13" s="465">
        <v>1.42</v>
      </c>
      <c r="S13" s="465"/>
      <c r="T13" s="465">
        <v>1.42</v>
      </c>
      <c r="U13" s="465"/>
      <c r="V13" s="465"/>
      <c r="W13" s="465">
        <v>15.77</v>
      </c>
      <c r="X13" s="465"/>
      <c r="Y13" s="465"/>
      <c r="Z13" s="465"/>
      <c r="AA13" s="465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473"/>
      <c r="BP13" s="473"/>
      <c r="BQ13" s="473"/>
      <c r="BR13" s="473"/>
      <c r="BS13" s="473"/>
      <c r="BT13" s="473"/>
      <c r="BU13" s="473"/>
      <c r="BV13" s="473"/>
      <c r="BW13" s="473"/>
      <c r="BX13" s="473"/>
      <c r="BY13" s="473"/>
      <c r="BZ13" s="473"/>
      <c r="CA13" s="473"/>
      <c r="CB13" s="473"/>
      <c r="CC13" s="473"/>
      <c r="CD13" s="473"/>
      <c r="CE13" s="473"/>
      <c r="CF13" s="473"/>
      <c r="CG13" s="473"/>
      <c r="CH13" s="473"/>
      <c r="CI13" s="473"/>
      <c r="CJ13" s="473"/>
      <c r="CK13" s="473"/>
      <c r="CL13" s="473"/>
      <c r="CM13" s="473"/>
      <c r="CN13" s="473"/>
      <c r="CO13" s="473"/>
      <c r="CP13" s="473"/>
      <c r="CQ13" s="473"/>
      <c r="CR13" s="473"/>
      <c r="CS13" s="473"/>
      <c r="CT13" s="473"/>
      <c r="CU13" s="473"/>
      <c r="CV13" s="473"/>
      <c r="CW13" s="473"/>
      <c r="CX13" s="473"/>
      <c r="CY13" s="473"/>
      <c r="CZ13" s="473"/>
      <c r="DA13" s="473"/>
      <c r="DB13" s="473"/>
      <c r="DC13" s="473"/>
      <c r="DD13" s="473"/>
      <c r="DE13" s="473"/>
      <c r="DF13" s="473"/>
      <c r="DG13" s="473"/>
      <c r="DH13" s="473"/>
      <c r="DI13" s="473"/>
      <c r="DJ13" s="473"/>
      <c r="DK13" s="473"/>
      <c r="DL13" s="473"/>
      <c r="DM13" s="473"/>
      <c r="DN13" s="473"/>
      <c r="DO13" s="473"/>
      <c r="DP13" s="473"/>
      <c r="DQ13" s="473"/>
      <c r="DR13" s="473"/>
      <c r="DS13" s="473"/>
      <c r="DT13" s="473"/>
      <c r="DU13" s="473"/>
      <c r="DV13" s="473"/>
      <c r="DW13" s="473"/>
      <c r="DX13" s="473"/>
      <c r="DY13" s="473"/>
      <c r="DZ13" s="473"/>
      <c r="EA13" s="473"/>
      <c r="EB13" s="473"/>
      <c r="EC13" s="473"/>
      <c r="ED13" s="473"/>
      <c r="EE13" s="473"/>
      <c r="EF13" s="473"/>
      <c r="EG13" s="473"/>
      <c r="EH13" s="473"/>
      <c r="EI13" s="473"/>
      <c r="EJ13" s="473"/>
      <c r="EK13" s="473"/>
      <c r="EL13" s="473"/>
      <c r="EM13" s="473"/>
      <c r="EN13" s="473"/>
      <c r="EO13" s="473"/>
      <c r="EP13" s="473"/>
      <c r="EQ13" s="473"/>
      <c r="ER13" s="473"/>
      <c r="ES13" s="473"/>
      <c r="ET13" s="473"/>
      <c r="EU13" s="473"/>
      <c r="EV13" s="473"/>
      <c r="EW13" s="473"/>
      <c r="EX13" s="473"/>
      <c r="EY13" s="473"/>
      <c r="EZ13" s="473"/>
      <c r="FA13" s="473"/>
      <c r="FB13" s="473"/>
      <c r="FC13" s="473"/>
      <c r="FD13" s="473"/>
      <c r="FE13" s="473"/>
      <c r="FF13" s="473"/>
      <c r="FG13" s="473"/>
      <c r="FH13" s="473"/>
      <c r="FI13" s="473"/>
      <c r="FJ13" s="473"/>
      <c r="FK13" s="473"/>
      <c r="FL13" s="473"/>
      <c r="FM13" s="473"/>
      <c r="FN13" s="473"/>
      <c r="FO13" s="473"/>
      <c r="FP13" s="473"/>
      <c r="FQ13" s="473"/>
      <c r="FR13" s="473"/>
      <c r="FS13" s="473"/>
      <c r="FT13" s="473"/>
      <c r="FU13" s="473"/>
      <c r="FV13" s="473"/>
      <c r="FW13" s="473"/>
      <c r="FX13" s="473"/>
      <c r="FY13" s="473"/>
      <c r="FZ13" s="473"/>
      <c r="GA13" s="473"/>
      <c r="GB13" s="473"/>
      <c r="GC13" s="473"/>
      <c r="GD13" s="473"/>
      <c r="GE13" s="473"/>
      <c r="GF13" s="473"/>
      <c r="GG13" s="473"/>
      <c r="GH13" s="473"/>
      <c r="GI13" s="473"/>
      <c r="GJ13" s="473"/>
      <c r="GK13" s="473"/>
      <c r="GL13" s="473"/>
      <c r="GM13" s="473"/>
      <c r="GN13" s="473"/>
      <c r="GO13" s="473"/>
      <c r="GP13" s="473"/>
      <c r="GQ13" s="473"/>
      <c r="GR13" s="473"/>
      <c r="GS13" s="473"/>
      <c r="GT13" s="473"/>
      <c r="GU13" s="473"/>
      <c r="GV13" s="473"/>
      <c r="GW13" s="473"/>
      <c r="GX13" s="473"/>
      <c r="GY13" s="473"/>
      <c r="GZ13" s="473"/>
      <c r="HA13" s="473"/>
      <c r="HB13" s="473"/>
      <c r="HC13" s="473"/>
      <c r="HD13" s="473"/>
      <c r="HE13" s="473"/>
      <c r="HF13" s="473"/>
      <c r="HG13" s="473"/>
      <c r="HH13" s="473"/>
      <c r="HI13" s="473"/>
      <c r="HJ13" s="473"/>
      <c r="HK13" s="473"/>
      <c r="HL13" s="473"/>
      <c r="HM13" s="473"/>
      <c r="HN13" s="473"/>
      <c r="HO13" s="473"/>
      <c r="HP13" s="473"/>
      <c r="HQ13" s="473"/>
      <c r="HR13" s="473"/>
      <c r="HS13" s="473"/>
      <c r="HT13" s="473"/>
      <c r="HU13" s="473"/>
      <c r="HV13" s="473"/>
      <c r="HW13" s="473"/>
      <c r="HX13" s="473"/>
      <c r="HY13" s="473"/>
      <c r="HZ13" s="473"/>
      <c r="IA13" s="473"/>
      <c r="IB13" s="473"/>
      <c r="IC13" s="473"/>
      <c r="ID13" s="473"/>
      <c r="IE13" s="473"/>
      <c r="IF13" s="473"/>
      <c r="IG13" s="473"/>
      <c r="IH13" s="473"/>
      <c r="II13" s="473"/>
      <c r="IJ13" s="473"/>
      <c r="IK13" s="473"/>
      <c r="IL13" s="473"/>
      <c r="IM13" s="473"/>
      <c r="IN13" s="473"/>
      <c r="IO13" s="473"/>
      <c r="IP13" s="473"/>
      <c r="IQ13" s="473"/>
      <c r="IR13" s="473"/>
      <c r="IS13" s="473"/>
      <c r="IT13" s="473"/>
      <c r="IU13" s="473"/>
      <c r="IV13" s="473"/>
    </row>
    <row r="14" spans="1:256" s="21" customFormat="1" ht="22.5" customHeight="1">
      <c r="A14" s="86" t="s">
        <v>112</v>
      </c>
      <c r="B14" s="86" t="s">
        <v>114</v>
      </c>
      <c r="C14" s="86" t="s">
        <v>119</v>
      </c>
      <c r="D14" s="42" t="s">
        <v>94</v>
      </c>
      <c r="E14" s="382" t="s">
        <v>128</v>
      </c>
      <c r="F14" s="465">
        <f t="shared" si="2"/>
        <v>110.47</v>
      </c>
      <c r="G14" s="465">
        <f t="shared" si="3"/>
        <v>85.25</v>
      </c>
      <c r="H14" s="465">
        <v>46.67</v>
      </c>
      <c r="I14" s="465"/>
      <c r="J14" s="465">
        <v>24.18</v>
      </c>
      <c r="K14" s="465"/>
      <c r="L14" s="465"/>
      <c r="M14" s="485">
        <v>14.4</v>
      </c>
      <c r="N14" s="465"/>
      <c r="O14" s="465">
        <f t="shared" si="4"/>
        <v>17.150000000000002</v>
      </c>
      <c r="P14" s="465">
        <v>10.85</v>
      </c>
      <c r="Q14" s="465">
        <v>5.1</v>
      </c>
      <c r="R14" s="465">
        <v>0.6</v>
      </c>
      <c r="S14" s="465"/>
      <c r="T14" s="465">
        <v>0.6</v>
      </c>
      <c r="U14" s="465"/>
      <c r="V14" s="465"/>
      <c r="W14" s="465">
        <v>8.07</v>
      </c>
      <c r="X14" s="465"/>
      <c r="Y14" s="465"/>
      <c r="Z14" s="465"/>
      <c r="AA14" s="465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3"/>
      <c r="DF14" s="473"/>
      <c r="DG14" s="473"/>
      <c r="DH14" s="473"/>
      <c r="DI14" s="473"/>
      <c r="DJ14" s="473"/>
      <c r="DK14" s="473"/>
      <c r="DL14" s="473"/>
      <c r="DM14" s="473"/>
      <c r="DN14" s="473"/>
      <c r="DO14" s="473"/>
      <c r="DP14" s="473"/>
      <c r="DQ14" s="473"/>
      <c r="DR14" s="473"/>
      <c r="DS14" s="473"/>
      <c r="DT14" s="473"/>
      <c r="DU14" s="473"/>
      <c r="DV14" s="473"/>
      <c r="DW14" s="473"/>
      <c r="DX14" s="473"/>
      <c r="DY14" s="473"/>
      <c r="DZ14" s="473"/>
      <c r="EA14" s="473"/>
      <c r="EB14" s="473"/>
      <c r="EC14" s="473"/>
      <c r="ED14" s="473"/>
      <c r="EE14" s="473"/>
      <c r="EF14" s="473"/>
      <c r="EG14" s="473"/>
      <c r="EH14" s="473"/>
      <c r="EI14" s="473"/>
      <c r="EJ14" s="473"/>
      <c r="EK14" s="473"/>
      <c r="EL14" s="473"/>
      <c r="EM14" s="473"/>
      <c r="EN14" s="473"/>
      <c r="EO14" s="473"/>
      <c r="EP14" s="473"/>
      <c r="EQ14" s="473"/>
      <c r="ER14" s="473"/>
      <c r="ES14" s="473"/>
      <c r="ET14" s="473"/>
      <c r="EU14" s="473"/>
      <c r="EV14" s="473"/>
      <c r="EW14" s="473"/>
      <c r="EX14" s="473"/>
      <c r="EY14" s="473"/>
      <c r="EZ14" s="473"/>
      <c r="FA14" s="473"/>
      <c r="FB14" s="473"/>
      <c r="FC14" s="473"/>
      <c r="FD14" s="473"/>
      <c r="FE14" s="473"/>
      <c r="FF14" s="473"/>
      <c r="FG14" s="473"/>
      <c r="FH14" s="473"/>
      <c r="FI14" s="473"/>
      <c r="FJ14" s="473"/>
      <c r="FK14" s="473"/>
      <c r="FL14" s="473"/>
      <c r="FM14" s="473"/>
      <c r="FN14" s="473"/>
      <c r="FO14" s="473"/>
      <c r="FP14" s="473"/>
      <c r="FQ14" s="473"/>
      <c r="FR14" s="473"/>
      <c r="FS14" s="473"/>
      <c r="FT14" s="473"/>
      <c r="FU14" s="473"/>
      <c r="FV14" s="473"/>
      <c r="FW14" s="473"/>
      <c r="FX14" s="473"/>
      <c r="FY14" s="473"/>
      <c r="FZ14" s="473"/>
      <c r="GA14" s="473"/>
      <c r="GB14" s="473"/>
      <c r="GC14" s="473"/>
      <c r="GD14" s="473"/>
      <c r="GE14" s="473"/>
      <c r="GF14" s="473"/>
      <c r="GG14" s="473"/>
      <c r="GH14" s="473"/>
      <c r="GI14" s="473"/>
      <c r="GJ14" s="473"/>
      <c r="GK14" s="473"/>
      <c r="GL14" s="473"/>
      <c r="GM14" s="473"/>
      <c r="GN14" s="473"/>
      <c r="GO14" s="473"/>
      <c r="GP14" s="473"/>
      <c r="GQ14" s="473"/>
      <c r="GR14" s="473"/>
      <c r="GS14" s="473"/>
      <c r="GT14" s="473"/>
      <c r="GU14" s="473"/>
      <c r="GV14" s="473"/>
      <c r="GW14" s="473"/>
      <c r="GX14" s="473"/>
      <c r="GY14" s="473"/>
      <c r="GZ14" s="473"/>
      <c r="HA14" s="473"/>
      <c r="HB14" s="473"/>
      <c r="HC14" s="473"/>
      <c r="HD14" s="473"/>
      <c r="HE14" s="473"/>
      <c r="HF14" s="473"/>
      <c r="HG14" s="473"/>
      <c r="HH14" s="473"/>
      <c r="HI14" s="473"/>
      <c r="HJ14" s="473"/>
      <c r="HK14" s="473"/>
      <c r="HL14" s="473"/>
      <c r="HM14" s="473"/>
      <c r="HN14" s="473"/>
      <c r="HO14" s="473"/>
      <c r="HP14" s="473"/>
      <c r="HQ14" s="473"/>
      <c r="HR14" s="473"/>
      <c r="HS14" s="473"/>
      <c r="HT14" s="473"/>
      <c r="HU14" s="473"/>
      <c r="HV14" s="473"/>
      <c r="HW14" s="473"/>
      <c r="HX14" s="473"/>
      <c r="HY14" s="473"/>
      <c r="HZ14" s="473"/>
      <c r="IA14" s="473"/>
      <c r="IB14" s="473"/>
      <c r="IC14" s="473"/>
      <c r="ID14" s="473"/>
      <c r="IE14" s="473"/>
      <c r="IF14" s="473"/>
      <c r="IG14" s="473"/>
      <c r="IH14" s="473"/>
      <c r="II14" s="473"/>
      <c r="IJ14" s="473"/>
      <c r="IK14" s="473"/>
      <c r="IL14" s="473"/>
      <c r="IM14" s="473"/>
      <c r="IN14" s="473"/>
      <c r="IO14" s="473"/>
      <c r="IP14" s="473"/>
      <c r="IQ14" s="473"/>
      <c r="IR14" s="473"/>
      <c r="IS14" s="473"/>
      <c r="IT14" s="473"/>
      <c r="IU14" s="473"/>
      <c r="IV14" s="473"/>
    </row>
    <row r="15" spans="1:256" s="21" customFormat="1" ht="22.5" customHeight="1">
      <c r="A15" s="86" t="s">
        <v>112</v>
      </c>
      <c r="B15" s="86" t="s">
        <v>114</v>
      </c>
      <c r="C15" s="86" t="s">
        <v>129</v>
      </c>
      <c r="D15" s="42" t="s">
        <v>94</v>
      </c>
      <c r="E15" s="90" t="s">
        <v>130</v>
      </c>
      <c r="F15" s="465">
        <f t="shared" si="2"/>
        <v>864.15</v>
      </c>
      <c r="G15" s="465">
        <f t="shared" si="3"/>
        <v>658.13</v>
      </c>
      <c r="H15" s="465">
        <v>367.12</v>
      </c>
      <c r="I15" s="465"/>
      <c r="J15" s="465">
        <v>184.21</v>
      </c>
      <c r="K15" s="465"/>
      <c r="L15" s="465"/>
      <c r="M15" s="485">
        <v>106.8</v>
      </c>
      <c r="N15" s="465"/>
      <c r="O15" s="465">
        <f t="shared" si="4"/>
        <v>133.39000000000001</v>
      </c>
      <c r="P15" s="465">
        <v>83.59</v>
      </c>
      <c r="Q15" s="465">
        <v>39.2</v>
      </c>
      <c r="R15" s="465">
        <v>5.3</v>
      </c>
      <c r="S15" s="465"/>
      <c r="T15" s="465">
        <v>5.3</v>
      </c>
      <c r="U15" s="465"/>
      <c r="V15" s="465"/>
      <c r="W15" s="465">
        <v>62.77</v>
      </c>
      <c r="X15" s="465">
        <v>9.86</v>
      </c>
      <c r="Y15" s="465">
        <v>9.86</v>
      </c>
      <c r="Z15" s="465"/>
      <c r="AA15" s="465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3"/>
      <c r="AV15" s="473"/>
      <c r="AW15" s="473"/>
      <c r="AX15" s="473"/>
      <c r="AY15" s="473"/>
      <c r="AZ15" s="473"/>
      <c r="BA15" s="473"/>
      <c r="BB15" s="473"/>
      <c r="BC15" s="473"/>
      <c r="BD15" s="473"/>
      <c r="BE15" s="473"/>
      <c r="BF15" s="473"/>
      <c r="BG15" s="473"/>
      <c r="BH15" s="473"/>
      <c r="BI15" s="473"/>
      <c r="BJ15" s="473"/>
      <c r="BK15" s="473"/>
      <c r="BL15" s="473"/>
      <c r="BM15" s="473"/>
      <c r="BN15" s="473"/>
      <c r="BO15" s="473"/>
      <c r="BP15" s="473"/>
      <c r="BQ15" s="473"/>
      <c r="BR15" s="473"/>
      <c r="BS15" s="473"/>
      <c r="BT15" s="473"/>
      <c r="BU15" s="473"/>
      <c r="BV15" s="473"/>
      <c r="BW15" s="473"/>
      <c r="BX15" s="473"/>
      <c r="BY15" s="473"/>
      <c r="BZ15" s="473"/>
      <c r="CA15" s="473"/>
      <c r="CB15" s="473"/>
      <c r="CC15" s="473"/>
      <c r="CD15" s="473"/>
      <c r="CE15" s="473"/>
      <c r="CF15" s="473"/>
      <c r="CG15" s="473"/>
      <c r="CH15" s="473"/>
      <c r="CI15" s="473"/>
      <c r="CJ15" s="473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473"/>
      <c r="DG15" s="473"/>
      <c r="DH15" s="473"/>
      <c r="DI15" s="473"/>
      <c r="DJ15" s="473"/>
      <c r="DK15" s="473"/>
      <c r="DL15" s="473"/>
      <c r="DM15" s="473"/>
      <c r="DN15" s="473"/>
      <c r="DO15" s="473"/>
      <c r="DP15" s="473"/>
      <c r="DQ15" s="473"/>
      <c r="DR15" s="473"/>
      <c r="DS15" s="473"/>
      <c r="DT15" s="473"/>
      <c r="DU15" s="473"/>
      <c r="DV15" s="473"/>
      <c r="DW15" s="473"/>
      <c r="DX15" s="473"/>
      <c r="DY15" s="473"/>
      <c r="DZ15" s="473"/>
      <c r="EA15" s="473"/>
      <c r="EB15" s="473"/>
      <c r="EC15" s="473"/>
      <c r="ED15" s="473"/>
      <c r="EE15" s="473"/>
      <c r="EF15" s="473"/>
      <c r="EG15" s="473"/>
      <c r="EH15" s="473"/>
      <c r="EI15" s="473"/>
      <c r="EJ15" s="473"/>
      <c r="EK15" s="473"/>
      <c r="EL15" s="473"/>
      <c r="EM15" s="473"/>
      <c r="EN15" s="473"/>
      <c r="EO15" s="473"/>
      <c r="EP15" s="473"/>
      <c r="EQ15" s="473"/>
      <c r="ER15" s="473"/>
      <c r="ES15" s="473"/>
      <c r="ET15" s="473"/>
      <c r="EU15" s="473"/>
      <c r="EV15" s="473"/>
      <c r="EW15" s="473"/>
      <c r="EX15" s="473"/>
      <c r="EY15" s="473"/>
      <c r="EZ15" s="473"/>
      <c r="FA15" s="473"/>
      <c r="FB15" s="473"/>
      <c r="FC15" s="473"/>
      <c r="FD15" s="473"/>
      <c r="FE15" s="473"/>
      <c r="FF15" s="473"/>
      <c r="FG15" s="473"/>
      <c r="FH15" s="473"/>
      <c r="FI15" s="473"/>
      <c r="FJ15" s="473"/>
      <c r="FK15" s="473"/>
      <c r="FL15" s="473"/>
      <c r="FM15" s="473"/>
      <c r="FN15" s="473"/>
      <c r="FO15" s="473"/>
      <c r="FP15" s="473"/>
      <c r="FQ15" s="473"/>
      <c r="FR15" s="473"/>
      <c r="FS15" s="473"/>
      <c r="FT15" s="473"/>
      <c r="FU15" s="473"/>
      <c r="FV15" s="473"/>
      <c r="FW15" s="473"/>
      <c r="FX15" s="473"/>
      <c r="FY15" s="473"/>
      <c r="FZ15" s="473"/>
      <c r="GA15" s="473"/>
      <c r="GB15" s="473"/>
      <c r="GC15" s="473"/>
      <c r="GD15" s="473"/>
      <c r="GE15" s="473"/>
      <c r="GF15" s="473"/>
      <c r="GG15" s="473"/>
      <c r="GH15" s="473"/>
      <c r="GI15" s="473"/>
      <c r="GJ15" s="473"/>
      <c r="GK15" s="473"/>
      <c r="GL15" s="473"/>
      <c r="GM15" s="473"/>
      <c r="GN15" s="473"/>
      <c r="GO15" s="473"/>
      <c r="GP15" s="473"/>
      <c r="GQ15" s="473"/>
      <c r="GR15" s="473"/>
      <c r="GS15" s="473"/>
      <c r="GT15" s="473"/>
      <c r="GU15" s="473"/>
      <c r="GV15" s="473"/>
      <c r="GW15" s="473"/>
      <c r="GX15" s="473"/>
      <c r="GY15" s="473"/>
      <c r="GZ15" s="473"/>
      <c r="HA15" s="473"/>
      <c r="HB15" s="473"/>
      <c r="HC15" s="473"/>
      <c r="HD15" s="473"/>
      <c r="HE15" s="473"/>
      <c r="HF15" s="473"/>
      <c r="HG15" s="473"/>
      <c r="HH15" s="473"/>
      <c r="HI15" s="473"/>
      <c r="HJ15" s="473"/>
      <c r="HK15" s="473"/>
      <c r="HL15" s="473"/>
      <c r="HM15" s="473"/>
      <c r="HN15" s="473"/>
      <c r="HO15" s="473"/>
      <c r="HP15" s="473"/>
      <c r="HQ15" s="473"/>
      <c r="HR15" s="473"/>
      <c r="HS15" s="473"/>
      <c r="HT15" s="473"/>
      <c r="HU15" s="473"/>
      <c r="HV15" s="473"/>
      <c r="HW15" s="473"/>
      <c r="HX15" s="473"/>
      <c r="HY15" s="473"/>
      <c r="HZ15" s="473"/>
      <c r="IA15" s="473"/>
      <c r="IB15" s="473"/>
      <c r="IC15" s="473"/>
      <c r="ID15" s="473"/>
      <c r="IE15" s="473"/>
      <c r="IF15" s="473"/>
      <c r="IG15" s="473"/>
      <c r="IH15" s="473"/>
      <c r="II15" s="473"/>
      <c r="IJ15" s="473"/>
      <c r="IK15" s="473"/>
      <c r="IL15" s="473"/>
      <c r="IM15" s="473"/>
      <c r="IN15" s="473"/>
      <c r="IO15" s="473"/>
      <c r="IP15" s="473"/>
      <c r="IQ15" s="473"/>
      <c r="IR15" s="473"/>
      <c r="IS15" s="473"/>
      <c r="IT15" s="473"/>
      <c r="IU15" s="473"/>
      <c r="IV15" s="473"/>
    </row>
    <row r="16" spans="1:256" s="21" customFormat="1" ht="22.5" customHeight="1">
      <c r="A16" s="86" t="s">
        <v>112</v>
      </c>
      <c r="B16" s="86" t="s">
        <v>114</v>
      </c>
      <c r="C16" s="86" t="s">
        <v>125</v>
      </c>
      <c r="D16" s="42" t="s">
        <v>94</v>
      </c>
      <c r="E16" s="90" t="s">
        <v>132</v>
      </c>
      <c r="F16" s="465">
        <f t="shared" si="2"/>
        <v>302.15</v>
      </c>
      <c r="G16" s="465">
        <f t="shared" si="3"/>
        <v>232.62</v>
      </c>
      <c r="H16" s="465">
        <v>129.87</v>
      </c>
      <c r="I16" s="465"/>
      <c r="J16" s="465">
        <v>65.55</v>
      </c>
      <c r="K16" s="465"/>
      <c r="L16" s="465"/>
      <c r="M16" s="485">
        <v>37.2</v>
      </c>
      <c r="N16" s="465"/>
      <c r="O16" s="465">
        <f t="shared" si="4"/>
        <v>47.28</v>
      </c>
      <c r="P16" s="465">
        <v>29.68</v>
      </c>
      <c r="Q16" s="465">
        <v>13.9</v>
      </c>
      <c r="R16" s="465">
        <v>1.85</v>
      </c>
      <c r="S16" s="465"/>
      <c r="T16" s="465">
        <v>1.85</v>
      </c>
      <c r="U16" s="465"/>
      <c r="V16" s="465"/>
      <c r="W16" s="465">
        <v>22.25</v>
      </c>
      <c r="X16" s="465"/>
      <c r="Y16" s="465"/>
      <c r="Z16" s="465"/>
      <c r="AA16" s="465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3"/>
      <c r="EC16" s="473"/>
      <c r="ED16" s="473"/>
      <c r="EE16" s="473"/>
      <c r="EF16" s="473"/>
      <c r="EG16" s="473"/>
      <c r="EH16" s="473"/>
      <c r="EI16" s="473"/>
      <c r="EJ16" s="473"/>
      <c r="EK16" s="473"/>
      <c r="EL16" s="473"/>
      <c r="EM16" s="473"/>
      <c r="EN16" s="473"/>
      <c r="EO16" s="473"/>
      <c r="EP16" s="473"/>
      <c r="EQ16" s="473"/>
      <c r="ER16" s="473"/>
      <c r="ES16" s="473"/>
      <c r="ET16" s="473"/>
      <c r="EU16" s="473"/>
      <c r="EV16" s="473"/>
      <c r="EW16" s="473"/>
      <c r="EX16" s="473"/>
      <c r="EY16" s="473"/>
      <c r="EZ16" s="473"/>
      <c r="FA16" s="473"/>
      <c r="FB16" s="473"/>
      <c r="FC16" s="473"/>
      <c r="FD16" s="473"/>
      <c r="FE16" s="473"/>
      <c r="FF16" s="473"/>
      <c r="FG16" s="473"/>
      <c r="FH16" s="473"/>
      <c r="FI16" s="473"/>
      <c r="FJ16" s="473"/>
      <c r="FK16" s="473"/>
      <c r="FL16" s="473"/>
      <c r="FM16" s="473"/>
      <c r="FN16" s="473"/>
      <c r="FO16" s="473"/>
      <c r="FP16" s="473"/>
      <c r="FQ16" s="473"/>
      <c r="FR16" s="473"/>
      <c r="FS16" s="473"/>
      <c r="FT16" s="473"/>
      <c r="FU16" s="473"/>
      <c r="FV16" s="473"/>
      <c r="FW16" s="473"/>
      <c r="FX16" s="473"/>
      <c r="FY16" s="473"/>
      <c r="FZ16" s="473"/>
      <c r="GA16" s="473"/>
      <c r="GB16" s="473"/>
      <c r="GC16" s="473"/>
      <c r="GD16" s="473"/>
      <c r="GE16" s="473"/>
      <c r="GF16" s="473"/>
      <c r="GG16" s="473"/>
      <c r="GH16" s="473"/>
      <c r="GI16" s="473"/>
      <c r="GJ16" s="473"/>
      <c r="GK16" s="473"/>
      <c r="GL16" s="473"/>
      <c r="GM16" s="473"/>
      <c r="GN16" s="473"/>
      <c r="GO16" s="473"/>
      <c r="GP16" s="473"/>
      <c r="GQ16" s="473"/>
      <c r="GR16" s="473"/>
      <c r="GS16" s="473"/>
      <c r="GT16" s="473"/>
      <c r="GU16" s="473"/>
      <c r="GV16" s="473"/>
      <c r="GW16" s="473"/>
      <c r="GX16" s="473"/>
      <c r="GY16" s="473"/>
      <c r="GZ16" s="473"/>
      <c r="HA16" s="473"/>
      <c r="HB16" s="473"/>
      <c r="HC16" s="473"/>
      <c r="HD16" s="473"/>
      <c r="HE16" s="473"/>
      <c r="HF16" s="473"/>
      <c r="HG16" s="473"/>
      <c r="HH16" s="473"/>
      <c r="HI16" s="473"/>
      <c r="HJ16" s="473"/>
      <c r="HK16" s="473"/>
      <c r="HL16" s="473"/>
      <c r="HM16" s="473"/>
      <c r="HN16" s="473"/>
      <c r="HO16" s="473"/>
      <c r="HP16" s="473"/>
      <c r="HQ16" s="473"/>
      <c r="HR16" s="473"/>
      <c r="HS16" s="473"/>
      <c r="HT16" s="473"/>
      <c r="HU16" s="473"/>
      <c r="HV16" s="473"/>
      <c r="HW16" s="473"/>
      <c r="HX16" s="473"/>
      <c r="HY16" s="473"/>
      <c r="HZ16" s="473"/>
      <c r="IA16" s="473"/>
      <c r="IB16" s="473"/>
      <c r="IC16" s="473"/>
      <c r="ID16" s="473"/>
      <c r="IE16" s="473"/>
      <c r="IF16" s="473"/>
      <c r="IG16" s="473"/>
      <c r="IH16" s="473"/>
      <c r="II16" s="473"/>
      <c r="IJ16" s="473"/>
      <c r="IK16" s="473"/>
      <c r="IL16" s="473"/>
      <c r="IM16" s="473"/>
      <c r="IN16" s="473"/>
      <c r="IO16" s="473"/>
      <c r="IP16" s="473"/>
      <c r="IQ16" s="473"/>
      <c r="IR16" s="473"/>
      <c r="IS16" s="473"/>
      <c r="IT16" s="473"/>
      <c r="IU16" s="473"/>
      <c r="IV16" s="473"/>
    </row>
    <row r="17" spans="1:27" s="21" customFormat="1" ht="22.5" customHeight="1">
      <c r="A17" s="86" t="s">
        <v>112</v>
      </c>
      <c r="B17" s="86" t="s">
        <v>114</v>
      </c>
      <c r="C17" s="86" t="s">
        <v>133</v>
      </c>
      <c r="D17" s="42" t="s">
        <v>94</v>
      </c>
      <c r="E17" s="383" t="s">
        <v>134</v>
      </c>
      <c r="F17" s="465">
        <f t="shared" si="2"/>
        <v>487.69</v>
      </c>
      <c r="G17" s="465">
        <f t="shared" si="3"/>
        <v>376.03999999999996</v>
      </c>
      <c r="H17" s="465">
        <v>206.96</v>
      </c>
      <c r="I17" s="465"/>
      <c r="J17" s="465">
        <v>106.68</v>
      </c>
      <c r="K17" s="445"/>
      <c r="L17" s="445"/>
      <c r="M17" s="245">
        <v>62.4</v>
      </c>
      <c r="N17" s="445"/>
      <c r="O17" s="465">
        <f t="shared" si="4"/>
        <v>75.92000000000002</v>
      </c>
      <c r="P17" s="465">
        <v>47.6</v>
      </c>
      <c r="Q17" s="465">
        <v>22.3</v>
      </c>
      <c r="R17" s="465">
        <v>3.01</v>
      </c>
      <c r="S17" s="465"/>
      <c r="T17" s="465">
        <v>3.01</v>
      </c>
      <c r="U17" s="465"/>
      <c r="V17" s="465"/>
      <c r="W17" s="465">
        <v>35.73</v>
      </c>
      <c r="X17" s="445"/>
      <c r="Y17" s="445"/>
      <c r="Z17" s="445"/>
      <c r="AA17" s="445"/>
    </row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B1">
      <selection activeCell="E9" sqref="E9"/>
    </sheetView>
  </sheetViews>
  <sheetFormatPr defaultColWidth="9.00390625" defaultRowHeight="14.25"/>
  <cols>
    <col min="1" max="3" width="5.375" style="21" customWidth="1"/>
    <col min="4" max="4" width="9.00390625" style="21" customWidth="1"/>
    <col min="5" max="5" width="48.00390625" style="21" bestFit="1" customWidth="1"/>
    <col min="6" max="6" width="12.50390625" style="21" customWidth="1"/>
    <col min="7" max="16384" width="9.00390625" style="21" customWidth="1"/>
  </cols>
  <sheetData>
    <row r="1" ht="14.25" customHeight="1">
      <c r="N1" s="467" t="s">
        <v>205</v>
      </c>
    </row>
    <row r="2" spans="1:14" ht="33" customHeight="1">
      <c r="A2" s="461" t="s">
        <v>206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</row>
    <row r="3" spans="1:14" ht="14.25" customHeight="1">
      <c r="A3" s="252"/>
      <c r="B3" s="252" t="s">
        <v>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468" t="s">
        <v>78</v>
      </c>
      <c r="N3" s="468"/>
    </row>
    <row r="4" spans="1:14" ht="22.5" customHeight="1">
      <c r="A4" s="245" t="s">
        <v>106</v>
      </c>
      <c r="B4" s="245"/>
      <c r="C4" s="245"/>
      <c r="D4" s="79" t="s">
        <v>159</v>
      </c>
      <c r="E4" s="79" t="s">
        <v>80</v>
      </c>
      <c r="F4" s="79" t="s">
        <v>81</v>
      </c>
      <c r="G4" s="79" t="s">
        <v>161</v>
      </c>
      <c r="H4" s="79"/>
      <c r="I4" s="79"/>
      <c r="J4" s="79"/>
      <c r="K4" s="79"/>
      <c r="L4" s="79" t="s">
        <v>165</v>
      </c>
      <c r="M4" s="79"/>
      <c r="N4" s="79"/>
    </row>
    <row r="5" spans="1:14" ht="17.25" customHeight="1">
      <c r="A5" s="79" t="s">
        <v>109</v>
      </c>
      <c r="B5" s="127" t="s">
        <v>110</v>
      </c>
      <c r="C5" s="79" t="s">
        <v>111</v>
      </c>
      <c r="D5" s="79"/>
      <c r="E5" s="79"/>
      <c r="F5" s="79"/>
      <c r="G5" s="79" t="s">
        <v>207</v>
      </c>
      <c r="H5" s="79" t="s">
        <v>208</v>
      </c>
      <c r="I5" s="79" t="s">
        <v>185</v>
      </c>
      <c r="J5" s="79" t="s">
        <v>186</v>
      </c>
      <c r="K5" s="79" t="s">
        <v>187</v>
      </c>
      <c r="L5" s="79" t="s">
        <v>207</v>
      </c>
      <c r="M5" s="79" t="s">
        <v>144</v>
      </c>
      <c r="N5" s="79" t="s">
        <v>209</v>
      </c>
    </row>
    <row r="6" spans="1:14" ht="20.25" customHeight="1">
      <c r="A6" s="79"/>
      <c r="B6" s="127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1" customFormat="1" ht="27.75" customHeight="1">
      <c r="A7" s="82" t="s">
        <v>112</v>
      </c>
      <c r="B7" s="82"/>
      <c r="C7" s="82"/>
      <c r="D7" s="83" t="s">
        <v>94</v>
      </c>
      <c r="E7" s="270" t="s">
        <v>95</v>
      </c>
      <c r="F7" s="462">
        <f>F8</f>
        <v>2709.8500000000004</v>
      </c>
      <c r="G7" s="462">
        <f aca="true" t="shared" si="0" ref="G7:N7">G8</f>
        <v>2709.8500000000004</v>
      </c>
      <c r="H7" s="462">
        <f t="shared" si="0"/>
        <v>2081.52</v>
      </c>
      <c r="I7" s="462">
        <f t="shared" si="0"/>
        <v>420.55</v>
      </c>
      <c r="J7" s="462">
        <f t="shared" si="0"/>
        <v>197.92</v>
      </c>
      <c r="K7" s="462">
        <f t="shared" si="0"/>
        <v>9.86</v>
      </c>
      <c r="L7" s="462">
        <f t="shared" si="0"/>
        <v>0</v>
      </c>
      <c r="M7" s="469">
        <f t="shared" si="0"/>
        <v>0</v>
      </c>
      <c r="N7" s="469">
        <f t="shared" si="0"/>
        <v>0</v>
      </c>
    </row>
    <row r="8" spans="1:14" s="71" customFormat="1" ht="27.75" customHeight="1">
      <c r="A8" s="82" t="s">
        <v>112</v>
      </c>
      <c r="B8" s="82" t="s">
        <v>114</v>
      </c>
      <c r="C8" s="82"/>
      <c r="D8" s="83" t="s">
        <v>94</v>
      </c>
      <c r="E8" s="463" t="s">
        <v>95</v>
      </c>
      <c r="F8" s="462">
        <f aca="true" t="shared" si="1" ref="F8:N8">SUM(F9:F16)</f>
        <v>2709.8500000000004</v>
      </c>
      <c r="G8" s="462">
        <f t="shared" si="1"/>
        <v>2709.8500000000004</v>
      </c>
      <c r="H8" s="462">
        <f t="shared" si="1"/>
        <v>2081.52</v>
      </c>
      <c r="I8" s="462">
        <f t="shared" si="1"/>
        <v>420.55</v>
      </c>
      <c r="J8" s="462">
        <f t="shared" si="1"/>
        <v>197.92</v>
      </c>
      <c r="K8" s="462">
        <f t="shared" si="1"/>
        <v>9.86</v>
      </c>
      <c r="L8" s="470">
        <f t="shared" si="1"/>
        <v>0</v>
      </c>
      <c r="M8" s="471">
        <f t="shared" si="1"/>
        <v>0</v>
      </c>
      <c r="N8" s="471">
        <f t="shared" si="1"/>
        <v>0</v>
      </c>
    </row>
    <row r="9" spans="1:14" ht="27.75" customHeight="1">
      <c r="A9" s="86" t="s">
        <v>112</v>
      </c>
      <c r="B9" s="86" t="s">
        <v>114</v>
      </c>
      <c r="C9" s="86" t="s">
        <v>114</v>
      </c>
      <c r="D9" s="42" t="s">
        <v>94</v>
      </c>
      <c r="E9" s="440" t="s">
        <v>96</v>
      </c>
      <c r="F9" s="464">
        <f>G9+L9</f>
        <v>509.04</v>
      </c>
      <c r="G9" s="464">
        <f>SUM(H9:K9)</f>
        <v>509.04</v>
      </c>
      <c r="H9" s="464">
        <v>391.23</v>
      </c>
      <c r="I9" s="464">
        <v>80.11</v>
      </c>
      <c r="J9" s="464">
        <v>37.7</v>
      </c>
      <c r="K9" s="464"/>
      <c r="L9" s="472"/>
      <c r="M9" s="445"/>
      <c r="N9" s="445"/>
    </row>
    <row r="10" spans="1:14" ht="27.75" customHeight="1">
      <c r="A10" s="86" t="s">
        <v>112</v>
      </c>
      <c r="B10" s="86" t="s">
        <v>114</v>
      </c>
      <c r="C10" s="86" t="s">
        <v>154</v>
      </c>
      <c r="D10" s="42" t="s">
        <v>94</v>
      </c>
      <c r="E10" s="440" t="s">
        <v>97</v>
      </c>
      <c r="F10" s="464">
        <f aca="true" t="shared" si="2" ref="F10:F16">G10+L10</f>
        <v>131.3</v>
      </c>
      <c r="G10" s="464">
        <v>131.3</v>
      </c>
      <c r="H10" s="464">
        <v>101.24</v>
      </c>
      <c r="I10" s="464">
        <v>20.44</v>
      </c>
      <c r="J10" s="464">
        <v>9.62</v>
      </c>
      <c r="K10" s="464"/>
      <c r="L10" s="472"/>
      <c r="M10" s="445"/>
      <c r="N10" s="445"/>
    </row>
    <row r="11" spans="1:14" ht="27.75" customHeight="1">
      <c r="A11" s="86" t="s">
        <v>121</v>
      </c>
      <c r="B11" s="86" t="s">
        <v>122</v>
      </c>
      <c r="C11" s="86" t="s">
        <v>123</v>
      </c>
      <c r="D11" s="42" t="s">
        <v>155</v>
      </c>
      <c r="E11" s="382" t="s">
        <v>98</v>
      </c>
      <c r="F11" s="464">
        <v>87.59</v>
      </c>
      <c r="G11" s="464">
        <v>87.59</v>
      </c>
      <c r="H11" s="464">
        <v>68.83</v>
      </c>
      <c r="I11" s="464">
        <v>12.75</v>
      </c>
      <c r="J11" s="464">
        <v>6.01</v>
      </c>
      <c r="K11" s="464"/>
      <c r="L11" s="472"/>
      <c r="M11" s="445"/>
      <c r="N11" s="445"/>
    </row>
    <row r="12" spans="1:14" ht="27.75" customHeight="1">
      <c r="A12" s="86" t="s">
        <v>112</v>
      </c>
      <c r="B12" s="86" t="s">
        <v>114</v>
      </c>
      <c r="C12" s="86" t="s">
        <v>210</v>
      </c>
      <c r="D12" s="42" t="s">
        <v>94</v>
      </c>
      <c r="E12" s="440" t="s">
        <v>99</v>
      </c>
      <c r="F12" s="464">
        <f t="shared" si="2"/>
        <v>217.46</v>
      </c>
      <c r="G12" s="464">
        <v>217.46</v>
      </c>
      <c r="H12" s="464">
        <v>168.18</v>
      </c>
      <c r="I12" s="464">
        <v>33.51</v>
      </c>
      <c r="J12" s="464">
        <v>15.77</v>
      </c>
      <c r="K12" s="464"/>
      <c r="L12" s="472"/>
      <c r="M12" s="445"/>
      <c r="N12" s="445"/>
    </row>
    <row r="13" spans="1:14" ht="27.75" customHeight="1">
      <c r="A13" s="86" t="s">
        <v>112</v>
      </c>
      <c r="B13" s="86" t="s">
        <v>114</v>
      </c>
      <c r="C13" s="86" t="s">
        <v>211</v>
      </c>
      <c r="D13" s="42" t="s">
        <v>94</v>
      </c>
      <c r="E13" s="440" t="s">
        <v>100</v>
      </c>
      <c r="F13" s="464">
        <f t="shared" si="2"/>
        <v>110.47</v>
      </c>
      <c r="G13" s="464">
        <f>SUM(H13:K13)</f>
        <v>110.47</v>
      </c>
      <c r="H13" s="465">
        <v>85.25</v>
      </c>
      <c r="I13" s="464">
        <v>17.15</v>
      </c>
      <c r="J13" s="464">
        <v>8.07</v>
      </c>
      <c r="K13" s="464"/>
      <c r="L13" s="472"/>
      <c r="M13" s="445"/>
      <c r="N13" s="445"/>
    </row>
    <row r="14" spans="1:14" ht="27.75" customHeight="1">
      <c r="A14" s="86" t="s">
        <v>112</v>
      </c>
      <c r="B14" s="86" t="s">
        <v>114</v>
      </c>
      <c r="C14" s="86" t="s">
        <v>129</v>
      </c>
      <c r="D14" s="42" t="s">
        <v>94</v>
      </c>
      <c r="E14" s="440" t="s">
        <v>101</v>
      </c>
      <c r="F14" s="464">
        <f t="shared" si="2"/>
        <v>864.15</v>
      </c>
      <c r="G14" s="464">
        <v>864.15</v>
      </c>
      <c r="H14" s="464">
        <v>658.13</v>
      </c>
      <c r="I14" s="464">
        <v>133.39</v>
      </c>
      <c r="J14" s="464">
        <v>62.77</v>
      </c>
      <c r="K14" s="464">
        <v>9.86</v>
      </c>
      <c r="L14" s="472"/>
      <c r="M14" s="445"/>
      <c r="N14" s="445"/>
    </row>
    <row r="15" spans="1:14" ht="27.75" customHeight="1">
      <c r="A15" s="86" t="s">
        <v>112</v>
      </c>
      <c r="B15" s="86" t="s">
        <v>114</v>
      </c>
      <c r="C15" s="86" t="s">
        <v>156</v>
      </c>
      <c r="D15" s="42" t="s">
        <v>94</v>
      </c>
      <c r="E15" s="466" t="s">
        <v>102</v>
      </c>
      <c r="F15" s="464">
        <f t="shared" si="2"/>
        <v>302.15</v>
      </c>
      <c r="G15" s="464">
        <f>SUM(H15:K15)</f>
        <v>302.15</v>
      </c>
      <c r="H15" s="464">
        <v>232.62</v>
      </c>
      <c r="I15" s="464">
        <v>47.28</v>
      </c>
      <c r="J15" s="464">
        <v>22.25</v>
      </c>
      <c r="K15" s="464"/>
      <c r="L15" s="472"/>
      <c r="M15" s="445"/>
      <c r="N15" s="445"/>
    </row>
    <row r="16" spans="1:14" ht="27.75" customHeight="1">
      <c r="A16" s="86" t="s">
        <v>112</v>
      </c>
      <c r="B16" s="86" t="s">
        <v>114</v>
      </c>
      <c r="C16" s="86" t="s">
        <v>133</v>
      </c>
      <c r="D16" s="42" t="s">
        <v>94</v>
      </c>
      <c r="E16" s="466" t="s">
        <v>103</v>
      </c>
      <c r="F16" s="464">
        <f t="shared" si="2"/>
        <v>487.69000000000005</v>
      </c>
      <c r="G16" s="464">
        <f>SUM(H16:K16)</f>
        <v>487.69000000000005</v>
      </c>
      <c r="H16" s="464">
        <v>376.04</v>
      </c>
      <c r="I16" s="464">
        <v>75.92</v>
      </c>
      <c r="J16" s="464">
        <v>35.73</v>
      </c>
      <c r="K16" s="464"/>
      <c r="L16" s="472"/>
      <c r="M16" s="445"/>
      <c r="N16" s="445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zoomScale="90" zoomScaleNormal="90" workbookViewId="0" topLeftCell="A1">
      <selection activeCell="E11" sqref="E11:E17"/>
    </sheetView>
  </sheetViews>
  <sheetFormatPr defaultColWidth="6.75390625" defaultRowHeight="22.5" customHeight="1"/>
  <cols>
    <col min="1" max="3" width="3.625" style="447" customWidth="1"/>
    <col min="4" max="4" width="7.50390625" style="447" customWidth="1"/>
    <col min="5" max="5" width="46.375" style="447" customWidth="1"/>
    <col min="6" max="6" width="8.125" style="447" customWidth="1"/>
    <col min="7" max="21" width="6.50390625" style="447" customWidth="1"/>
    <col min="22" max="25" width="6.875" style="447" customWidth="1"/>
    <col min="26" max="26" width="6.50390625" style="447" customWidth="1"/>
    <col min="27" max="16384" width="6.75390625" style="447" customWidth="1"/>
  </cols>
  <sheetData>
    <row r="1" spans="2:26" ht="22.5" customHeight="1"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T1" s="456"/>
      <c r="V1" s="456"/>
      <c r="W1" s="456"/>
      <c r="X1" s="456"/>
      <c r="Y1" s="458" t="s">
        <v>212</v>
      </c>
      <c r="Z1" s="458"/>
    </row>
    <row r="2" spans="1:26" ht="22.5" customHeight="1">
      <c r="A2" s="449" t="s">
        <v>213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</row>
    <row r="3" spans="1:26" ht="22.5" customHeight="1">
      <c r="A3" s="450" t="s">
        <v>2</v>
      </c>
      <c r="B3" s="450"/>
      <c r="C3" s="450"/>
      <c r="D3" s="450"/>
      <c r="E3" s="450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V3" s="457"/>
      <c r="W3" s="457"/>
      <c r="X3" s="457"/>
      <c r="Y3" s="459" t="s">
        <v>3</v>
      </c>
      <c r="Z3" s="459"/>
    </row>
    <row r="4" spans="1:26" ht="22.5" customHeight="1">
      <c r="A4" s="452" t="s">
        <v>106</v>
      </c>
      <c r="B4" s="452"/>
      <c r="C4" s="452"/>
      <c r="D4" s="453" t="s">
        <v>79</v>
      </c>
      <c r="E4" s="453" t="s">
        <v>107</v>
      </c>
      <c r="F4" s="453" t="s">
        <v>214</v>
      </c>
      <c r="G4" s="453" t="s">
        <v>215</v>
      </c>
      <c r="H4" s="453" t="s">
        <v>216</v>
      </c>
      <c r="I4" s="453" t="s">
        <v>217</v>
      </c>
      <c r="J4" s="453" t="s">
        <v>218</v>
      </c>
      <c r="K4" s="453" t="s">
        <v>219</v>
      </c>
      <c r="L4" s="453" t="s">
        <v>220</v>
      </c>
      <c r="M4" s="453" t="s">
        <v>221</v>
      </c>
      <c r="N4" s="453" t="s">
        <v>222</v>
      </c>
      <c r="O4" s="453" t="s">
        <v>223</v>
      </c>
      <c r="P4" s="453" t="s">
        <v>224</v>
      </c>
      <c r="Q4" s="453" t="s">
        <v>225</v>
      </c>
      <c r="R4" s="453" t="s">
        <v>226</v>
      </c>
      <c r="S4" s="453" t="s">
        <v>227</v>
      </c>
      <c r="T4" s="453" t="s">
        <v>228</v>
      </c>
      <c r="U4" s="453" t="s">
        <v>229</v>
      </c>
      <c r="V4" s="453" t="s">
        <v>230</v>
      </c>
      <c r="W4" s="453" t="s">
        <v>231</v>
      </c>
      <c r="X4" s="453" t="s">
        <v>232</v>
      </c>
      <c r="Y4" s="453" t="s">
        <v>233</v>
      </c>
      <c r="Z4" s="460" t="s">
        <v>234</v>
      </c>
    </row>
    <row r="5" spans="1:26" ht="13.5" customHeight="1">
      <c r="A5" s="453" t="s">
        <v>109</v>
      </c>
      <c r="B5" s="453" t="s">
        <v>110</v>
      </c>
      <c r="C5" s="453" t="s">
        <v>111</v>
      </c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60"/>
    </row>
    <row r="6" spans="1:26" ht="13.5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60"/>
    </row>
    <row r="7" spans="1:26" ht="22.5" customHeight="1">
      <c r="A7" s="452" t="s">
        <v>93</v>
      </c>
      <c r="B7" s="452" t="s">
        <v>93</v>
      </c>
      <c r="C7" s="452" t="s">
        <v>93</v>
      </c>
      <c r="D7" s="452" t="s">
        <v>93</v>
      </c>
      <c r="E7" s="452" t="s">
        <v>93</v>
      </c>
      <c r="F7" s="452">
        <v>1</v>
      </c>
      <c r="G7" s="452">
        <v>2</v>
      </c>
      <c r="H7" s="452">
        <v>3</v>
      </c>
      <c r="I7" s="452">
        <v>4</v>
      </c>
      <c r="J7" s="452">
        <v>5</v>
      </c>
      <c r="K7" s="452">
        <v>6</v>
      </c>
      <c r="L7" s="452">
        <v>7</v>
      </c>
      <c r="M7" s="452">
        <v>8</v>
      </c>
      <c r="N7" s="452">
        <v>9</v>
      </c>
      <c r="O7" s="452">
        <v>10</v>
      </c>
      <c r="P7" s="452">
        <v>11</v>
      </c>
      <c r="Q7" s="452">
        <v>12</v>
      </c>
      <c r="R7" s="452">
        <v>13</v>
      </c>
      <c r="S7" s="452">
        <v>14</v>
      </c>
      <c r="T7" s="452">
        <v>15</v>
      </c>
      <c r="U7" s="452">
        <v>16</v>
      </c>
      <c r="V7" s="452">
        <v>17</v>
      </c>
      <c r="W7" s="452">
        <v>18</v>
      </c>
      <c r="X7" s="452">
        <v>19</v>
      </c>
      <c r="Y7" s="452">
        <v>20</v>
      </c>
      <c r="Z7" s="452">
        <v>21</v>
      </c>
    </row>
    <row r="8" spans="1:26" s="446" customFormat="1" ht="26.25" customHeight="1">
      <c r="A8" s="82" t="s">
        <v>112</v>
      </c>
      <c r="B8" s="82"/>
      <c r="C8" s="82"/>
      <c r="D8" s="83" t="s">
        <v>94</v>
      </c>
      <c r="E8" s="357" t="s">
        <v>113</v>
      </c>
      <c r="F8" s="454">
        <f>F9</f>
        <v>177.39999999999998</v>
      </c>
      <c r="G8" s="454">
        <f aca="true" t="shared" si="0" ref="G8:Z8">G9</f>
        <v>22.470000000000002</v>
      </c>
      <c r="H8" s="454">
        <f t="shared" si="0"/>
        <v>9.1</v>
      </c>
      <c r="I8" s="454">
        <f t="shared" si="0"/>
        <v>5.330000000000001</v>
      </c>
      <c r="J8" s="454">
        <f t="shared" si="0"/>
        <v>18.1</v>
      </c>
      <c r="K8" s="454">
        <f t="shared" si="0"/>
        <v>26.58</v>
      </c>
      <c r="L8" s="454">
        <f t="shared" si="0"/>
        <v>17.48</v>
      </c>
      <c r="M8" s="454">
        <f t="shared" si="0"/>
        <v>27.67</v>
      </c>
      <c r="N8" s="454">
        <f t="shared" si="0"/>
        <v>0</v>
      </c>
      <c r="O8" s="454">
        <f t="shared" si="0"/>
        <v>8.35</v>
      </c>
      <c r="P8" s="454">
        <f t="shared" si="0"/>
        <v>4.2</v>
      </c>
      <c r="Q8" s="454">
        <f t="shared" si="0"/>
        <v>10.600000000000001</v>
      </c>
      <c r="R8" s="454">
        <f t="shared" si="0"/>
        <v>12.65</v>
      </c>
      <c r="S8" s="454">
        <f t="shared" si="0"/>
        <v>0</v>
      </c>
      <c r="T8" s="454">
        <f t="shared" si="0"/>
        <v>0</v>
      </c>
      <c r="U8" s="454">
        <f t="shared" si="0"/>
        <v>0</v>
      </c>
      <c r="V8" s="454">
        <f t="shared" si="0"/>
        <v>10.07</v>
      </c>
      <c r="W8" s="454"/>
      <c r="X8" s="454"/>
      <c r="Y8" s="454">
        <f t="shared" si="0"/>
        <v>0</v>
      </c>
      <c r="Z8" s="454">
        <f t="shared" si="0"/>
        <v>4.8</v>
      </c>
    </row>
    <row r="9" spans="1:26" s="446" customFormat="1" ht="23.25" customHeight="1">
      <c r="A9" s="82" t="s">
        <v>112</v>
      </c>
      <c r="B9" s="82" t="s">
        <v>114</v>
      </c>
      <c r="C9" s="82"/>
      <c r="D9" s="83" t="s">
        <v>94</v>
      </c>
      <c r="E9" s="270" t="s">
        <v>204</v>
      </c>
      <c r="F9" s="455">
        <f>SUM(F10:F17)</f>
        <v>177.39999999999998</v>
      </c>
      <c r="G9" s="455">
        <f aca="true" t="shared" si="1" ref="G9:Z9">SUM(G10:G17)</f>
        <v>22.470000000000002</v>
      </c>
      <c r="H9" s="455">
        <f t="shared" si="1"/>
        <v>9.1</v>
      </c>
      <c r="I9" s="455">
        <f t="shared" si="1"/>
        <v>5.330000000000001</v>
      </c>
      <c r="J9" s="455">
        <f t="shared" si="1"/>
        <v>18.1</v>
      </c>
      <c r="K9" s="455">
        <f t="shared" si="1"/>
        <v>26.58</v>
      </c>
      <c r="L9" s="455">
        <f t="shared" si="1"/>
        <v>17.48</v>
      </c>
      <c r="M9" s="455">
        <f t="shared" si="1"/>
        <v>27.67</v>
      </c>
      <c r="N9" s="455">
        <f t="shared" si="1"/>
        <v>0</v>
      </c>
      <c r="O9" s="455">
        <f t="shared" si="1"/>
        <v>8.35</v>
      </c>
      <c r="P9" s="455">
        <f t="shared" si="1"/>
        <v>4.2</v>
      </c>
      <c r="Q9" s="455">
        <f t="shared" si="1"/>
        <v>10.600000000000001</v>
      </c>
      <c r="R9" s="455">
        <f t="shared" si="1"/>
        <v>12.65</v>
      </c>
      <c r="S9" s="455">
        <f t="shared" si="1"/>
        <v>0</v>
      </c>
      <c r="T9" s="455">
        <f t="shared" si="1"/>
        <v>0</v>
      </c>
      <c r="U9" s="455">
        <f t="shared" si="1"/>
        <v>0</v>
      </c>
      <c r="V9" s="455">
        <f t="shared" si="1"/>
        <v>10.07</v>
      </c>
      <c r="W9" s="455"/>
      <c r="X9" s="455"/>
      <c r="Y9" s="455">
        <f t="shared" si="1"/>
        <v>0</v>
      </c>
      <c r="Z9" s="455">
        <f t="shared" si="1"/>
        <v>4.8</v>
      </c>
    </row>
    <row r="10" spans="1:26" ht="22.5" customHeight="1">
      <c r="A10" s="86" t="s">
        <v>112</v>
      </c>
      <c r="B10" s="86" t="s">
        <v>114</v>
      </c>
      <c r="C10" s="86" t="s">
        <v>114</v>
      </c>
      <c r="D10" s="42" t="s">
        <v>94</v>
      </c>
      <c r="E10" s="272" t="s">
        <v>116</v>
      </c>
      <c r="F10" s="288">
        <v>41.57</v>
      </c>
      <c r="G10" s="288">
        <v>3.65</v>
      </c>
      <c r="H10" s="288">
        <v>1.2</v>
      </c>
      <c r="I10" s="288">
        <v>1.1</v>
      </c>
      <c r="J10" s="288">
        <v>3.2</v>
      </c>
      <c r="K10" s="288">
        <v>4.7</v>
      </c>
      <c r="L10" s="288">
        <v>3</v>
      </c>
      <c r="M10" s="288">
        <v>4.8</v>
      </c>
      <c r="N10" s="288"/>
      <c r="O10" s="288">
        <v>0.8</v>
      </c>
      <c r="P10" s="288">
        <v>4.2</v>
      </c>
      <c r="Q10" s="288">
        <v>1.8</v>
      </c>
      <c r="R10" s="288">
        <v>2.25</v>
      </c>
      <c r="S10" s="288"/>
      <c r="T10" s="288"/>
      <c r="U10" s="288"/>
      <c r="V10" s="288">
        <v>10.07</v>
      </c>
      <c r="W10" s="288"/>
      <c r="X10" s="288"/>
      <c r="Y10" s="288"/>
      <c r="Z10" s="288">
        <v>0.8</v>
      </c>
    </row>
    <row r="11" spans="1:26" ht="22.5" customHeight="1">
      <c r="A11" s="86" t="s">
        <v>112</v>
      </c>
      <c r="B11" s="86" t="s">
        <v>114</v>
      </c>
      <c r="C11" s="86" t="s">
        <v>154</v>
      </c>
      <c r="D11" s="42" t="s">
        <v>94</v>
      </c>
      <c r="E11" s="90" t="s">
        <v>120</v>
      </c>
      <c r="F11" s="288">
        <v>7.56</v>
      </c>
      <c r="G11" s="288">
        <v>0.8</v>
      </c>
      <c r="H11" s="288">
        <v>0.7</v>
      </c>
      <c r="I11" s="288">
        <v>0.3</v>
      </c>
      <c r="J11" s="288">
        <v>1.2</v>
      </c>
      <c r="K11" s="288">
        <v>2.08</v>
      </c>
      <c r="L11" s="288">
        <v>0.3</v>
      </c>
      <c r="M11" s="288">
        <v>0.56</v>
      </c>
      <c r="N11" s="288"/>
      <c r="O11" s="288">
        <v>0.4</v>
      </c>
      <c r="P11" s="288"/>
      <c r="Q11" s="288">
        <v>0.4</v>
      </c>
      <c r="R11" s="288">
        <v>0.6</v>
      </c>
      <c r="S11" s="288"/>
      <c r="T11" s="288"/>
      <c r="U11" s="288"/>
      <c r="V11" s="288"/>
      <c r="W11" s="288"/>
      <c r="X11" s="288"/>
      <c r="Y11" s="288"/>
      <c r="Z11" s="288">
        <v>0.22</v>
      </c>
    </row>
    <row r="12" spans="1:26" ht="22.5" customHeight="1">
      <c r="A12" s="86" t="s">
        <v>121</v>
      </c>
      <c r="B12" s="86" t="s">
        <v>122</v>
      </c>
      <c r="C12" s="86" t="s">
        <v>123</v>
      </c>
      <c r="D12" s="42" t="s">
        <v>155</v>
      </c>
      <c r="E12" s="90" t="s">
        <v>235</v>
      </c>
      <c r="F12" s="288">
        <v>5.4</v>
      </c>
      <c r="G12" s="288">
        <v>0.54</v>
      </c>
      <c r="H12" s="288">
        <v>0.6</v>
      </c>
      <c r="I12" s="288">
        <v>0.3</v>
      </c>
      <c r="J12" s="288">
        <v>0.9</v>
      </c>
      <c r="K12" s="288">
        <v>1.2</v>
      </c>
      <c r="L12" s="288">
        <v>0.3</v>
      </c>
      <c r="M12" s="288">
        <v>0.3</v>
      </c>
      <c r="N12" s="288"/>
      <c r="O12" s="288">
        <v>0.2</v>
      </c>
      <c r="P12" s="288"/>
      <c r="Q12" s="288">
        <v>0.3</v>
      </c>
      <c r="R12" s="288">
        <v>0.6</v>
      </c>
      <c r="S12" s="288"/>
      <c r="T12" s="288"/>
      <c r="U12" s="288"/>
      <c r="V12" s="288"/>
      <c r="W12" s="288"/>
      <c r="X12" s="288"/>
      <c r="Y12" s="288"/>
      <c r="Z12" s="288">
        <v>0.16</v>
      </c>
    </row>
    <row r="13" spans="1:26" ht="22.5" customHeight="1">
      <c r="A13" s="86" t="s">
        <v>112</v>
      </c>
      <c r="B13" s="86" t="s">
        <v>114</v>
      </c>
      <c r="C13" s="86" t="s">
        <v>125</v>
      </c>
      <c r="D13" s="42" t="s">
        <v>94</v>
      </c>
      <c r="E13" s="90" t="s">
        <v>236</v>
      </c>
      <c r="F13" s="288">
        <v>13.5</v>
      </c>
      <c r="G13" s="288">
        <v>1.7</v>
      </c>
      <c r="H13" s="288">
        <v>1.1</v>
      </c>
      <c r="I13" s="288">
        <v>0.5</v>
      </c>
      <c r="J13" s="288">
        <v>1.2</v>
      </c>
      <c r="K13" s="288">
        <v>1.8</v>
      </c>
      <c r="L13" s="288">
        <v>1.5</v>
      </c>
      <c r="M13" s="288">
        <v>2.1</v>
      </c>
      <c r="N13" s="288"/>
      <c r="O13" s="288">
        <v>0.6</v>
      </c>
      <c r="P13" s="288"/>
      <c r="Q13" s="288">
        <v>1.4</v>
      </c>
      <c r="R13" s="288">
        <v>1.2</v>
      </c>
      <c r="S13" s="288"/>
      <c r="T13" s="288"/>
      <c r="U13" s="288"/>
      <c r="V13" s="288"/>
      <c r="W13" s="288"/>
      <c r="X13" s="288"/>
      <c r="Y13" s="288"/>
      <c r="Z13" s="288">
        <v>0.4</v>
      </c>
    </row>
    <row r="14" spans="1:26" ht="22.5" customHeight="1">
      <c r="A14" s="86" t="s">
        <v>112</v>
      </c>
      <c r="B14" s="86" t="s">
        <v>114</v>
      </c>
      <c r="C14" s="86" t="s">
        <v>127</v>
      </c>
      <c r="D14" s="42" t="s">
        <v>94</v>
      </c>
      <c r="E14" s="90" t="s">
        <v>237</v>
      </c>
      <c r="F14" s="288">
        <v>6.48</v>
      </c>
      <c r="G14" s="288">
        <v>0.9</v>
      </c>
      <c r="H14" s="288">
        <v>0.3</v>
      </c>
      <c r="I14" s="288">
        <v>0.2</v>
      </c>
      <c r="J14" s="288">
        <v>0.8</v>
      </c>
      <c r="K14" s="288">
        <v>1.1</v>
      </c>
      <c r="L14" s="288">
        <v>0.78</v>
      </c>
      <c r="M14" s="288">
        <v>1.01</v>
      </c>
      <c r="N14" s="288"/>
      <c r="O14" s="288">
        <v>0.3</v>
      </c>
      <c r="P14" s="288"/>
      <c r="Q14" s="288">
        <v>0.4</v>
      </c>
      <c r="R14" s="288">
        <v>0.5</v>
      </c>
      <c r="S14" s="288"/>
      <c r="T14" s="288"/>
      <c r="U14" s="288"/>
      <c r="V14" s="288"/>
      <c r="W14" s="288"/>
      <c r="X14" s="288"/>
      <c r="Y14" s="288"/>
      <c r="Z14" s="288">
        <v>0.19</v>
      </c>
    </row>
    <row r="15" spans="1:26" ht="22.5" customHeight="1">
      <c r="A15" s="86" t="s">
        <v>112</v>
      </c>
      <c r="B15" s="86" t="s">
        <v>114</v>
      </c>
      <c r="C15" s="86" t="s">
        <v>129</v>
      </c>
      <c r="D15" s="42" t="s">
        <v>94</v>
      </c>
      <c r="E15" s="87" t="s">
        <v>130</v>
      </c>
      <c r="F15" s="288">
        <v>58.06</v>
      </c>
      <c r="G15" s="288">
        <v>8.6</v>
      </c>
      <c r="H15" s="288">
        <v>3.6</v>
      </c>
      <c r="I15" s="288">
        <v>1.83</v>
      </c>
      <c r="J15" s="288">
        <v>6.1</v>
      </c>
      <c r="K15" s="288">
        <v>8.2</v>
      </c>
      <c r="L15" s="288">
        <v>6.2</v>
      </c>
      <c r="M15" s="288">
        <v>9.9</v>
      </c>
      <c r="N15" s="288"/>
      <c r="O15" s="288">
        <v>4.2</v>
      </c>
      <c r="P15" s="288"/>
      <c r="Q15" s="288">
        <v>3.6</v>
      </c>
      <c r="R15" s="288">
        <v>4.1</v>
      </c>
      <c r="S15" s="288"/>
      <c r="T15" s="288"/>
      <c r="U15" s="288"/>
      <c r="V15" s="288"/>
      <c r="W15" s="288"/>
      <c r="X15" s="288"/>
      <c r="Y15" s="288"/>
      <c r="Z15" s="288">
        <v>1.73</v>
      </c>
    </row>
    <row r="16" spans="1:26" ht="22.5" customHeight="1">
      <c r="A16" s="86" t="s">
        <v>112</v>
      </c>
      <c r="B16" s="86" t="s">
        <v>114</v>
      </c>
      <c r="C16" s="86" t="s">
        <v>156</v>
      </c>
      <c r="D16" s="42" t="s">
        <v>94</v>
      </c>
      <c r="E16" s="90" t="s">
        <v>132</v>
      </c>
      <c r="F16" s="288">
        <v>16.75</v>
      </c>
      <c r="G16" s="288">
        <v>2.5</v>
      </c>
      <c r="H16" s="288">
        <v>0.6</v>
      </c>
      <c r="I16" s="288">
        <v>0.4</v>
      </c>
      <c r="J16" s="288">
        <v>1.7</v>
      </c>
      <c r="K16" s="288">
        <v>2.8</v>
      </c>
      <c r="L16" s="288">
        <v>1.9</v>
      </c>
      <c r="M16" s="288">
        <v>3.3</v>
      </c>
      <c r="N16" s="288"/>
      <c r="O16" s="288">
        <v>0.75</v>
      </c>
      <c r="P16" s="288"/>
      <c r="Q16" s="288">
        <v>0.9</v>
      </c>
      <c r="R16" s="288">
        <v>1.4</v>
      </c>
      <c r="S16" s="288"/>
      <c r="T16" s="288"/>
      <c r="U16" s="288"/>
      <c r="V16" s="288"/>
      <c r="W16" s="288"/>
      <c r="X16" s="288"/>
      <c r="Y16" s="288"/>
      <c r="Z16" s="288">
        <v>0.5</v>
      </c>
    </row>
    <row r="17" spans="1:27" ht="22.5" customHeight="1">
      <c r="A17" s="86" t="s">
        <v>112</v>
      </c>
      <c r="B17" s="86" t="s">
        <v>114</v>
      </c>
      <c r="C17" s="86" t="s">
        <v>133</v>
      </c>
      <c r="D17" s="42" t="s">
        <v>94</v>
      </c>
      <c r="E17" s="91" t="s">
        <v>134</v>
      </c>
      <c r="F17" s="288">
        <v>28.08</v>
      </c>
      <c r="G17" s="288">
        <v>3.78</v>
      </c>
      <c r="H17" s="288">
        <v>1</v>
      </c>
      <c r="I17" s="288">
        <v>0.7</v>
      </c>
      <c r="J17" s="288">
        <v>3</v>
      </c>
      <c r="K17" s="288">
        <v>4.7</v>
      </c>
      <c r="L17" s="288">
        <v>3.5</v>
      </c>
      <c r="M17" s="288">
        <v>5.7</v>
      </c>
      <c r="N17" s="288"/>
      <c r="O17" s="288">
        <v>1.1</v>
      </c>
      <c r="P17" s="288"/>
      <c r="Q17" s="288">
        <v>1.8</v>
      </c>
      <c r="R17" s="288">
        <v>2</v>
      </c>
      <c r="S17" s="288"/>
      <c r="T17" s="288"/>
      <c r="U17" s="288"/>
      <c r="V17" s="288"/>
      <c r="W17" s="288"/>
      <c r="X17" s="288"/>
      <c r="Y17" s="288"/>
      <c r="Z17" s="288">
        <v>0.8</v>
      </c>
      <c r="AA17" s="21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M26" sqref="M26"/>
    </sheetView>
  </sheetViews>
  <sheetFormatPr defaultColWidth="9.00390625" defaultRowHeight="14.25"/>
  <cols>
    <col min="1" max="3" width="5.75390625" style="21" customWidth="1"/>
    <col min="4" max="4" width="9.00390625" style="21" customWidth="1"/>
    <col min="5" max="5" width="47.875" style="21" customWidth="1"/>
    <col min="6" max="6" width="12.75390625" style="21" customWidth="1"/>
    <col min="7" max="7" width="10.625" style="21" customWidth="1"/>
    <col min="8" max="17" width="9.00390625" style="21" customWidth="1"/>
    <col min="18" max="18" width="11.50390625" style="21" customWidth="1"/>
    <col min="19" max="16384" width="9.00390625" style="21" customWidth="1"/>
  </cols>
  <sheetData>
    <row r="1" ht="14.25" customHeight="1">
      <c r="T1" s="21" t="s">
        <v>238</v>
      </c>
    </row>
    <row r="2" spans="1:20" ht="33.75" customHeight="1">
      <c r="A2" s="73" t="s">
        <v>239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4.25" customHeight="1">
      <c r="A3" s="21" t="s">
        <v>2</v>
      </c>
      <c r="S3" s="443" t="s">
        <v>78</v>
      </c>
      <c r="T3" s="443"/>
    </row>
    <row r="4" spans="1:20" ht="22.5" customHeight="1">
      <c r="A4" s="79" t="s">
        <v>106</v>
      </c>
      <c r="B4" s="79"/>
      <c r="C4" s="79"/>
      <c r="D4" s="79" t="s">
        <v>240</v>
      </c>
      <c r="E4" s="79" t="s">
        <v>160</v>
      </c>
      <c r="F4" s="78" t="s">
        <v>214</v>
      </c>
      <c r="G4" s="79" t="s">
        <v>162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 t="s">
        <v>165</v>
      </c>
      <c r="S4" s="79"/>
      <c r="T4" s="79"/>
    </row>
    <row r="5" spans="1:20" ht="14.25" customHeight="1">
      <c r="A5" s="79"/>
      <c r="B5" s="79"/>
      <c r="C5" s="79"/>
      <c r="D5" s="79"/>
      <c r="E5" s="79"/>
      <c r="F5" s="80"/>
      <c r="G5" s="79" t="s">
        <v>90</v>
      </c>
      <c r="H5" s="79" t="s">
        <v>241</v>
      </c>
      <c r="I5" s="79" t="s">
        <v>224</v>
      </c>
      <c r="J5" s="79" t="s">
        <v>225</v>
      </c>
      <c r="K5" s="79" t="s">
        <v>242</v>
      </c>
      <c r="L5" s="79" t="s">
        <v>243</v>
      </c>
      <c r="M5" s="79" t="s">
        <v>226</v>
      </c>
      <c r="N5" s="79" t="s">
        <v>244</v>
      </c>
      <c r="O5" s="79" t="s">
        <v>229</v>
      </c>
      <c r="P5" s="79" t="s">
        <v>245</v>
      </c>
      <c r="Q5" s="79" t="s">
        <v>246</v>
      </c>
      <c r="R5" s="79" t="s">
        <v>90</v>
      </c>
      <c r="S5" s="79" t="s">
        <v>247</v>
      </c>
      <c r="T5" s="79" t="s">
        <v>209</v>
      </c>
    </row>
    <row r="6" spans="1:20" ht="42.75" customHeight="1">
      <c r="A6" s="79" t="s">
        <v>109</v>
      </c>
      <c r="B6" s="79" t="s">
        <v>110</v>
      </c>
      <c r="C6" s="79" t="s">
        <v>111</v>
      </c>
      <c r="D6" s="79"/>
      <c r="E6" s="79"/>
      <c r="F6" s="8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s="71" customFormat="1" ht="35.25" customHeight="1">
      <c r="A7" s="82" t="s">
        <v>112</v>
      </c>
      <c r="B7" s="82"/>
      <c r="C7" s="82"/>
      <c r="D7" s="436" t="s">
        <v>94</v>
      </c>
      <c r="E7" s="437" t="s">
        <v>171</v>
      </c>
      <c r="F7" s="271">
        <f>F8</f>
        <v>177.4</v>
      </c>
      <c r="G7" s="271">
        <f aca="true" t="shared" si="0" ref="G7:Q7">G8</f>
        <v>177.4</v>
      </c>
      <c r="H7" s="271">
        <f t="shared" si="0"/>
        <v>126.73</v>
      </c>
      <c r="I7" s="271">
        <f t="shared" si="0"/>
        <v>4.2</v>
      </c>
      <c r="J7" s="271">
        <f t="shared" si="0"/>
        <v>10.600000000000001</v>
      </c>
      <c r="K7" s="271">
        <f t="shared" si="0"/>
        <v>0</v>
      </c>
      <c r="L7" s="271">
        <f t="shared" si="0"/>
        <v>0</v>
      </c>
      <c r="M7" s="271">
        <f t="shared" si="0"/>
        <v>12.65</v>
      </c>
      <c r="N7" s="271">
        <f t="shared" si="0"/>
        <v>0</v>
      </c>
      <c r="O7" s="271">
        <f t="shared" si="0"/>
        <v>0</v>
      </c>
      <c r="P7" s="271">
        <f t="shared" si="0"/>
        <v>8.35</v>
      </c>
      <c r="Q7" s="271">
        <f t="shared" si="0"/>
        <v>14.870000000000001</v>
      </c>
      <c r="R7" s="271"/>
      <c r="S7" s="271"/>
      <c r="T7" s="271"/>
    </row>
    <row r="8" spans="1:20" s="71" customFormat="1" ht="21" customHeight="1">
      <c r="A8" s="82" t="s">
        <v>112</v>
      </c>
      <c r="B8" s="82" t="s">
        <v>114</v>
      </c>
      <c r="C8" s="82"/>
      <c r="D8" s="436" t="s">
        <v>94</v>
      </c>
      <c r="E8" s="437" t="s">
        <v>172</v>
      </c>
      <c r="F8" s="271">
        <f>SUM(F9:F16)</f>
        <v>177.4</v>
      </c>
      <c r="G8" s="271">
        <f>SUM(G9:G16)</f>
        <v>177.4</v>
      </c>
      <c r="H8" s="271">
        <f>SUM(H9:H16)</f>
        <v>126.73</v>
      </c>
      <c r="I8" s="271">
        <f>SUM(I9:I16)</f>
        <v>4.2</v>
      </c>
      <c r="J8" s="271">
        <f>SUM(J9:J16)</f>
        <v>10.600000000000001</v>
      </c>
      <c r="K8" s="271">
        <f>SUM(K9:K15)</f>
        <v>0</v>
      </c>
      <c r="L8" s="271">
        <f>SUM(L9:L15)</f>
        <v>0</v>
      </c>
      <c r="M8" s="271">
        <f>SUM(M9:M16)</f>
        <v>12.65</v>
      </c>
      <c r="N8" s="271">
        <f>SUM(N9:N15)</f>
        <v>0</v>
      </c>
      <c r="O8" s="271">
        <f>SUM(O9:O15)</f>
        <v>0</v>
      </c>
      <c r="P8" s="271">
        <f>SUM(P9:P16)</f>
        <v>8.35</v>
      </c>
      <c r="Q8" s="271">
        <f>SUM(Q9:Q16)</f>
        <v>14.870000000000001</v>
      </c>
      <c r="R8" s="444"/>
      <c r="S8" s="444"/>
      <c r="T8" s="444"/>
    </row>
    <row r="9" spans="1:20" ht="14.25">
      <c r="A9" s="86" t="s">
        <v>112</v>
      </c>
      <c r="B9" s="86" t="s">
        <v>114</v>
      </c>
      <c r="C9" s="86" t="s">
        <v>114</v>
      </c>
      <c r="D9" s="438" t="s">
        <v>94</v>
      </c>
      <c r="E9" s="439" t="s">
        <v>173</v>
      </c>
      <c r="F9" s="273">
        <f>G9+R9</f>
        <v>41.57</v>
      </c>
      <c r="G9" s="273">
        <f>SUM(H9:Q9)</f>
        <v>41.57</v>
      </c>
      <c r="H9" s="288">
        <v>21.65</v>
      </c>
      <c r="I9" s="438">
        <v>4.2</v>
      </c>
      <c r="J9" s="288">
        <v>1.8</v>
      </c>
      <c r="K9" s="438"/>
      <c r="L9" s="438"/>
      <c r="M9" s="288">
        <v>2.25</v>
      </c>
      <c r="N9" s="438"/>
      <c r="O9" s="438"/>
      <c r="P9" s="288">
        <v>0.8</v>
      </c>
      <c r="Q9" s="288">
        <v>10.87</v>
      </c>
      <c r="R9" s="445"/>
      <c r="S9" s="445"/>
      <c r="T9" s="445"/>
    </row>
    <row r="10" spans="1:20" ht="14.25">
      <c r="A10" s="86" t="s">
        <v>112</v>
      </c>
      <c r="B10" s="86" t="s">
        <v>114</v>
      </c>
      <c r="C10" s="86" t="s">
        <v>119</v>
      </c>
      <c r="D10" s="42" t="s">
        <v>94</v>
      </c>
      <c r="E10" s="440" t="s">
        <v>175</v>
      </c>
      <c r="F10" s="273">
        <f aca="true" t="shared" si="1" ref="F10:F16">G10+R10</f>
        <v>7.5600000000000005</v>
      </c>
      <c r="G10" s="273">
        <f aca="true" t="shared" si="2" ref="G10:G16">SUM(H10:Q10)</f>
        <v>7.5600000000000005</v>
      </c>
      <c r="H10" s="288">
        <v>5.94</v>
      </c>
      <c r="I10" s="438"/>
      <c r="J10" s="288">
        <v>0.4</v>
      </c>
      <c r="K10" s="438"/>
      <c r="L10" s="438"/>
      <c r="M10" s="288">
        <v>0.6</v>
      </c>
      <c r="N10" s="438"/>
      <c r="O10" s="438"/>
      <c r="P10" s="288">
        <v>0.4</v>
      </c>
      <c r="Q10" s="288">
        <v>0.22</v>
      </c>
      <c r="R10" s="445"/>
      <c r="S10" s="445"/>
      <c r="T10" s="445"/>
    </row>
    <row r="11" spans="1:20" ht="14.25">
      <c r="A11" s="86" t="s">
        <v>121</v>
      </c>
      <c r="B11" s="86" t="s">
        <v>122</v>
      </c>
      <c r="C11" s="86" t="s">
        <v>123</v>
      </c>
      <c r="D11" s="42" t="s">
        <v>155</v>
      </c>
      <c r="E11" s="382" t="s">
        <v>176</v>
      </c>
      <c r="F11" s="273">
        <f t="shared" si="1"/>
        <v>5.3999999999999995</v>
      </c>
      <c r="G11" s="273">
        <f t="shared" si="2"/>
        <v>5.3999999999999995</v>
      </c>
      <c r="H11" s="288">
        <v>4.14</v>
      </c>
      <c r="I11" s="438"/>
      <c r="J11" s="288">
        <v>0.3</v>
      </c>
      <c r="K11" s="438"/>
      <c r="L11" s="438"/>
      <c r="M11" s="288">
        <v>0.6</v>
      </c>
      <c r="N11" s="438"/>
      <c r="O11" s="438"/>
      <c r="P11" s="288">
        <v>0.2</v>
      </c>
      <c r="Q11" s="288">
        <v>0.16</v>
      </c>
      <c r="R11" s="445"/>
      <c r="S11" s="445"/>
      <c r="T11" s="445"/>
    </row>
    <row r="12" spans="1:20" ht="14.25">
      <c r="A12" s="86" t="s">
        <v>112</v>
      </c>
      <c r="B12" s="86" t="s">
        <v>114</v>
      </c>
      <c r="C12" s="86" t="s">
        <v>125</v>
      </c>
      <c r="D12" s="42" t="s">
        <v>94</v>
      </c>
      <c r="E12" s="382" t="s">
        <v>177</v>
      </c>
      <c r="F12" s="273">
        <f t="shared" si="1"/>
        <v>13.5</v>
      </c>
      <c r="G12" s="273">
        <f t="shared" si="2"/>
        <v>13.5</v>
      </c>
      <c r="H12" s="288">
        <v>9.9</v>
      </c>
      <c r="I12" s="438"/>
      <c r="J12" s="288">
        <v>1.4</v>
      </c>
      <c r="K12" s="438"/>
      <c r="L12" s="438"/>
      <c r="M12" s="288">
        <v>1.2</v>
      </c>
      <c r="N12" s="438"/>
      <c r="O12" s="438"/>
      <c r="P12" s="288">
        <v>0.6</v>
      </c>
      <c r="Q12" s="288">
        <v>0.4</v>
      </c>
      <c r="R12" s="445"/>
      <c r="S12" s="445"/>
      <c r="T12" s="445"/>
    </row>
    <row r="13" spans="1:20" ht="14.25">
      <c r="A13" s="86" t="s">
        <v>112</v>
      </c>
      <c r="B13" s="86" t="s">
        <v>114</v>
      </c>
      <c r="C13" s="86" t="s">
        <v>127</v>
      </c>
      <c r="D13" s="42" t="s">
        <v>94</v>
      </c>
      <c r="E13" s="382" t="s">
        <v>178</v>
      </c>
      <c r="F13" s="273">
        <f t="shared" si="1"/>
        <v>6.48</v>
      </c>
      <c r="G13" s="273">
        <f t="shared" si="2"/>
        <v>6.48</v>
      </c>
      <c r="H13" s="288">
        <v>5.09</v>
      </c>
      <c r="I13" s="438"/>
      <c r="J13" s="288">
        <v>0.4</v>
      </c>
      <c r="K13" s="438"/>
      <c r="L13" s="438"/>
      <c r="M13" s="288">
        <v>0.5</v>
      </c>
      <c r="N13" s="438"/>
      <c r="O13" s="438"/>
      <c r="P13" s="288">
        <v>0.3</v>
      </c>
      <c r="Q13" s="288">
        <v>0.19</v>
      </c>
      <c r="R13" s="445"/>
      <c r="S13" s="445"/>
      <c r="T13" s="445"/>
    </row>
    <row r="14" spans="1:20" ht="14.25">
      <c r="A14" s="86" t="s">
        <v>112</v>
      </c>
      <c r="B14" s="86" t="s">
        <v>114</v>
      </c>
      <c r="C14" s="86" t="s">
        <v>129</v>
      </c>
      <c r="D14" s="42" t="s">
        <v>94</v>
      </c>
      <c r="E14" s="383" t="s">
        <v>179</v>
      </c>
      <c r="F14" s="273">
        <f t="shared" si="1"/>
        <v>58.06</v>
      </c>
      <c r="G14" s="273">
        <f t="shared" si="2"/>
        <v>58.06</v>
      </c>
      <c r="H14" s="288">
        <v>44.43</v>
      </c>
      <c r="I14" s="438"/>
      <c r="J14" s="288">
        <v>3.6</v>
      </c>
      <c r="K14" s="438"/>
      <c r="L14" s="438"/>
      <c r="M14" s="288">
        <v>4.1</v>
      </c>
      <c r="N14" s="438"/>
      <c r="O14" s="438"/>
      <c r="P14" s="288">
        <v>4.2</v>
      </c>
      <c r="Q14" s="288">
        <v>1.73</v>
      </c>
      <c r="R14" s="445"/>
      <c r="S14" s="445"/>
      <c r="T14" s="445"/>
    </row>
    <row r="15" spans="1:20" ht="14.25">
      <c r="A15" s="86" t="s">
        <v>112</v>
      </c>
      <c r="B15" s="86" t="s">
        <v>114</v>
      </c>
      <c r="C15" s="86" t="s">
        <v>156</v>
      </c>
      <c r="D15" s="42" t="s">
        <v>94</v>
      </c>
      <c r="E15" s="382" t="s">
        <v>180</v>
      </c>
      <c r="F15" s="273">
        <f t="shared" si="1"/>
        <v>16.75</v>
      </c>
      <c r="G15" s="273">
        <f t="shared" si="2"/>
        <v>16.75</v>
      </c>
      <c r="H15" s="288">
        <v>13.2</v>
      </c>
      <c r="I15" s="438"/>
      <c r="J15" s="288">
        <v>0.9</v>
      </c>
      <c r="K15" s="438"/>
      <c r="L15" s="438"/>
      <c r="M15" s="288">
        <v>1.4</v>
      </c>
      <c r="N15" s="438"/>
      <c r="O15" s="438"/>
      <c r="P15" s="288">
        <v>0.75</v>
      </c>
      <c r="Q15" s="288">
        <v>0.5</v>
      </c>
      <c r="R15" s="445"/>
      <c r="S15" s="445"/>
      <c r="T15" s="445"/>
    </row>
    <row r="16" spans="1:20" ht="14.25">
      <c r="A16" s="89" t="s">
        <v>112</v>
      </c>
      <c r="B16" s="89" t="s">
        <v>114</v>
      </c>
      <c r="C16" s="86" t="s">
        <v>133</v>
      </c>
      <c r="D16" s="42" t="s">
        <v>94</v>
      </c>
      <c r="E16" s="383" t="s">
        <v>181</v>
      </c>
      <c r="F16" s="441">
        <f t="shared" si="1"/>
        <v>28.080000000000002</v>
      </c>
      <c r="G16" s="273">
        <f t="shared" si="2"/>
        <v>28.080000000000002</v>
      </c>
      <c r="H16" s="288">
        <v>22.38</v>
      </c>
      <c r="I16" s="96"/>
      <c r="J16" s="288">
        <v>1.8</v>
      </c>
      <c r="K16" s="96"/>
      <c r="L16" s="96"/>
      <c r="M16" s="288">
        <v>2</v>
      </c>
      <c r="N16" s="96"/>
      <c r="O16" s="96"/>
      <c r="P16" s="288">
        <v>1.1</v>
      </c>
      <c r="Q16" s="288">
        <v>0.8</v>
      </c>
      <c r="R16" s="96"/>
      <c r="S16" s="96"/>
      <c r="T16" s="96"/>
    </row>
    <row r="17" ht="14.25">
      <c r="F17" s="44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汤智龙</cp:lastModifiedBy>
  <cp:lastPrinted>2020-05-22T09:26:52Z</cp:lastPrinted>
  <dcterms:created xsi:type="dcterms:W3CDTF">1996-12-17T01:32:42Z</dcterms:created>
  <dcterms:modified xsi:type="dcterms:W3CDTF">2021-12-29T01:06:25Z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2052-10.1.0.7224</vt:lpwstr>
  </property>
  <property fmtid="{D5CDD505-2E9C-101B-9397-08002B2CF9AE}" pid="5" name="I">
    <vt:lpwstr>88AE977AF7AF4C54B400453A79C341FA</vt:lpwstr>
  </property>
</Properties>
</file>