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957" firstSheet="2"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'g05一般公共预算财政拨款支出决算表'!$A$1:$F$40</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<sst xmlns="http://schemas.openxmlformats.org/spreadsheetml/2006/main" count="612" uniqueCount="352">
  <si>
    <t>收入支出决算总表</t>
  </si>
  <si>
    <t>公开01表</t>
  </si>
  <si>
    <t>单位名称：岳阳县商务粮食局(本级）</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</si>
  <si>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</si>
  <si>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</si>
  <si>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</si>
  <si>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</si>
  <si>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</si>
  <si>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</si>
  <si>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</si>
  <si>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</si>
  <si>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</si>
  <si>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</si>
  <si>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</si>
  <si>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</si>
  <si>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</si>
  <si>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</si>
  <si>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</si>
  <si>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</si>
  <si>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</si>
  <si>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</si>
  <si>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</si>
  <si>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</si>
  <si>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</si>
  <si>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八、社会保障和就业支出</t>
  </si>
  <si>
    <t>17</t>
  </si>
  <si>
    <t>五、附属单位上缴收入</t>
  </si>
  <si>
    <t>5</t>
  </si>
  <si>
    <t>十二、农林水支出</t>
  </si>
  <si>
    <t>18</t>
  </si>
  <si>
    <t>六、其他收入</t>
  </si>
  <si>
    <t>6</t>
  </si>
  <si>
    <t>十五、商业服务业等支出</t>
  </si>
  <si>
    <t>19</t>
  </si>
  <si>
    <t>7</t>
  </si>
  <si>
    <t>二十、粮油物资储备支出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</si>
  <si>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</si>
  <si>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</si>
  <si>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</si>
  <si>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</si>
  <si>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</si>
  <si>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</si>
  <si>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</si>
  <si>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</si>
  <si>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</si>
  <si>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</si>
  <si>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</si>
  <si>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</si>
  <si>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</si>
  <si>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</si>
  <si>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</si>
  <si>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</si>
  <si>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</si>
  <si>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</si>
  <si>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</si>
  <si>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</si>
  <si>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</si>
  <si>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</si>
  <si>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</si>
  <si>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单位名称：岳阳县商务粮食局（本级）</t>
  </si>
  <si>
    <t>财政拨款收入</t>
  </si>
  <si>
    <t>上级补助收入</t>
  </si>
  <si>
    <t>事业收入</t>
  </si>
  <si>
    <t>经营收入</t>
  </si>
  <si>
    <t>附属单位上缴收入</t>
  </si>
  <si>
    <t>其他收入</t>
  </si>
  <si>
    <t>功能科目编码</t>
  </si>
  <si>
    <t>功能科目名称</t>
  </si>
  <si>
    <t>栏次</t>
  </si>
  <si>
    <t>合计</t>
  </si>
  <si>
    <t>一般公共服务支出</t>
  </si>
  <si>
    <t>统计信息事务</t>
  </si>
  <si>
    <t>其他统计信息事务支出</t>
  </si>
  <si>
    <t>20113</t>
  </si>
  <si>
    <t>商贸事务</t>
  </si>
  <si>
    <t>2011399</t>
  </si>
  <si>
    <t>其他商贸事务支出</t>
  </si>
  <si>
    <t>208</t>
  </si>
  <si>
    <t>社会保障和就业支出</t>
  </si>
  <si>
    <t>20808</t>
  </si>
  <si>
    <t>抚恤</t>
  </si>
  <si>
    <t>2080801</t>
  </si>
  <si>
    <t>死亡抚恤</t>
  </si>
  <si>
    <t>213</t>
  </si>
  <si>
    <t>农林水支出</t>
  </si>
  <si>
    <t>21301</t>
  </si>
  <si>
    <t>农业农村</t>
  </si>
  <si>
    <t>2130109</t>
  </si>
  <si>
    <t>农产品质量安全</t>
  </si>
  <si>
    <t>21305</t>
  </si>
  <si>
    <t>扶贫</t>
  </si>
  <si>
    <t>2130550</t>
  </si>
  <si>
    <t>扶贫事业机构</t>
  </si>
  <si>
    <t>2130599</t>
  </si>
  <si>
    <t>其他扶贫支出</t>
  </si>
  <si>
    <t>216</t>
  </si>
  <si>
    <t>商业服务业等支出</t>
  </si>
  <si>
    <t>21602</t>
  </si>
  <si>
    <t>商业流通事务</t>
  </si>
  <si>
    <t>2160201</t>
  </si>
  <si>
    <t>行政运行</t>
  </si>
  <si>
    <t>2160217</t>
  </si>
  <si>
    <t>市场监测及信息管理</t>
  </si>
  <si>
    <t>2160218</t>
  </si>
  <si>
    <t>民贸企业补贴</t>
  </si>
  <si>
    <t>2160299</t>
  </si>
  <si>
    <t>其他商业流通事务支出</t>
  </si>
  <si>
    <t>21606</t>
  </si>
  <si>
    <t>涉外发展服务支出</t>
  </si>
  <si>
    <t>2160699</t>
  </si>
  <si>
    <t>其他涉外发展服务支出</t>
  </si>
  <si>
    <t>222</t>
  </si>
  <si>
    <t>粮油物资储备支出</t>
  </si>
  <si>
    <t>22201</t>
  </si>
  <si>
    <t>粮油事务</t>
  </si>
  <si>
    <t>2220106</t>
  </si>
  <si>
    <t>粮食专项业务活动</t>
  </si>
  <si>
    <t>2220199</t>
  </si>
  <si>
    <t>其他粮油事务支出</t>
  </si>
  <si>
    <t>22204</t>
  </si>
  <si>
    <t>粮油储备</t>
  </si>
  <si>
    <t>2220499</t>
  </si>
  <si>
    <t>22205</t>
  </si>
  <si>
    <t>重要商品储备</t>
  </si>
  <si>
    <t>2220503</t>
  </si>
  <si>
    <t>肉类储备</t>
  </si>
  <si>
    <t>229</t>
  </si>
  <si>
    <t>其他支出</t>
  </si>
  <si>
    <t>22999</t>
  </si>
  <si>
    <t>2299901</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</si>
  <si>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</si>
  <si>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</si>
  <si>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</si>
  <si>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</si>
  <si>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</si>
  <si>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</si>
  <si>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</si>
  <si>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</si>
  <si>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</si>
  <si>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</si>
  <si>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</si>
  <si>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</si>
  <si>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</si>
  <si>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</si>
  <si>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</si>
  <si>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</si>
  <si>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</si>
  <si>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</si>
  <si>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</si>
  <si>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</si>
  <si>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</si>
  <si>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</si>
  <si>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</si>
  <si>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</si>
  <si>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</si>
  <si>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</si>
  <si>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</si>
  <si>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</si>
  <si>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</si>
  <si>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</si>
  <si>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</si>
  <si>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</si>
  <si>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</si>
  <si>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</si>
  <si>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</si>
  <si>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</si>
  <si>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</si>
  <si>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</si>
  <si>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</si>
  <si>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</si>
  <si>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</si>
  <si>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</si>
  <si>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</si>
  <si>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</si>
  <si>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</si>
  <si>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</si>
  <si>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</si>
  <si>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</si>
  <si>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</si>
  <si>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</si>
  <si>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</si>
  <si>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</si>
  <si>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</si>
  <si>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</si>
  <si>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</si>
  <si>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</si>
  <si>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</si>
  <si>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</si>
  <si>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</si>
  <si>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</si>
  <si>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</si>
  <si>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</si>
  <si>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</si>
  <si>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</si>
  <si>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</si>
  <si>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</si>
  <si>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</si>
  <si>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</si>
  <si>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</si>
  <si>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</si>
  <si>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</si>
  <si>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</si>
  <si>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</si>
  <si>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</si>
  <si>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</si>
  <si>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</si>
  <si>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</si>
  <si>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</si>
  <si>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</si>
  <si>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</si>
  <si>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</si>
  <si>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</si>
  <si>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</si>
  <si>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</si>
  <si>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</si>
  <si>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</si>
  <si>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</si>
  <si>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</si>
  <si>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</si>
  <si>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</si>
  <si>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</si>
  <si>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</si>
  <si>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</si>
  <si>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</si>
  <si>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</si>
  <si>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</si>
  <si>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</si>
  <si>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</si>
  <si>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</si>
  <si>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</si>
  <si>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</si>
  <si>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</si>
  <si>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</si>
  <si>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</si>
  <si>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</si>
  <si>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</si>
  <si>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</si>
  <si>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</si>
  <si>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</si>
  <si>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</si>
  <si>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</si>
  <si>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</si>
  <si>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</si>
  <si>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</si>
  <si>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</si>
  <si>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</si>
  <si>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</si>
  <si>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</si>
  <si>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</si>
  <si>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</si>
  <si>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</si>
  <si>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</si>
  <si>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</si>
  <si>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</si>
  <si>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</si>
  <si>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</si>
  <si>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</si>
  <si>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</si>
  <si>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</si>
  <si>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</si>
  <si>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</si>
  <si>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</si>
  <si>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</si>
  <si>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</si>
  <si>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</si>
  <si>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</si>
  <si>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</si>
  <si>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</si>
  <si>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</si>
  <si>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</si>
  <si>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</si>
  <si>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</si>
  <si>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</si>
  <si>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</si>
  <si>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</si>
  <si>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</si>
  <si>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</si>
  <si>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</si>
  <si>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</si>
  <si>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</si>
  <si>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</si>
  <si>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</si>
  <si>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</si>
  <si>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</si>
  <si>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</si>
  <si>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</si>
  <si>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</si>
  <si>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</si>
  <si>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</si>
  <si>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</si>
  <si>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</si>
  <si>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</si>
  <si>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</si>
  <si>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</si>
  <si>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</si>
  <si>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</si>
  <si>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</si>
  <si>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</si>
  <si>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</si>
  <si>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</si>
  <si>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</si>
  <si>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</si>
  <si>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</si>
  <si>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</si>
  <si>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</si>
  <si>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</si>
  <si>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</si>
  <si>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</si>
  <si>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</si>
  <si>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</si>
  <si>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</si>
  <si>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</si>
  <si>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</si>
  <si>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</si>
  <si>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</si>
  <si>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</si>
  <si>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</si>
  <si>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</si>
  <si>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</si>
  <si>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</si>
  <si>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</si>
  <si>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</si>
  <si>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</si>
  <si>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</si>
  <si>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</si>
  <si>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</si>
  <si>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</si>
  <si>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</si>
  <si>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</si>
  <si>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</si>
  <si>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</si>
  <si>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</si>
  <si>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</si>
  <si>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</si>
  <si>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</si>
  <si>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</si>
  <si>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</si>
  <si>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</si>
  <si>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</si>
  <si>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</si>
  <si>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</si>
  <si>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</si>
  <si>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</si>
  <si>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</si>
  <si>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</si>
  <si>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说明：本单位本年度无政府性基金预算财政拨款收入和支出安排，故本表无数据。</t>
  </si>
  <si>
    <t>国有资本经营预算财政拨款支出决算表</t>
  </si>
  <si>
    <t>公开09表</t>
  </si>
  <si>
    <r>
      <t xml:space="preserve">项 </t>
    </r>
    <r>
      <rPr>
        <sz val="11"/>
        <color indexed="8"/>
        <rFont val="宋体"/>
        <family val="0"/>
      </rPr>
      <t xml:space="preserve">   </t>
    </r>
    <r>
      <rPr>
        <sz val="12"/>
        <rFont val="宋体"/>
        <family val="0"/>
      </rPr>
      <t>目</t>
    </r>
  </si>
  <si>
    <t>功能分类科目编码</t>
  </si>
  <si>
    <t>注：本表反映部门本年度国有资本经营预算财政拨款支出情况。</t>
  </si>
  <si>
    <t>说明：本单位本年度无国有资本经营预算财政拨款支出安排，故本表无数据。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</si>
</sst>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2">
    <font>
      <sz val="12"/>
      <name val="宋体"/>
      <family val="0"/>
    </font>
    <font>
      <sz val="16"/>
      <name val="华文中宋"/>
      <family val="0"/>
    </font>
    <font>
      <sz val="10"/>
      <name val="宋体"/>
      <family val="0"/>
    </font>
    <font>
      <sz val="10"/>
      <color indexed="8"/>
      <name val="宋体"/>
      <family val="0"/>
    </font>
    <font>
      <sz val="11"/>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sz val="11"/>
      <color indexed="20"/>
      <name val="宋体"/>
      <family val="0"/>
    </font>
    <font>
      <b/>
      <sz val="11"/>
      <color indexed="53"/>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color theme="1"/>
      <name val="Arial"/>
      <family val="2"/>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6" fillId="0" borderId="0" applyFont="0" applyFill="0" applyBorder="0" applyAlignment="0" applyProtection="0"/>
    <xf numFmtId="0" fontId="19" fillId="4" borderId="0" applyNumberFormat="0" applyBorder="0" applyAlignment="0" applyProtection="0"/>
    <xf numFmtId="41" fontId="6" fillId="0" borderId="0" applyFont="0" applyFill="0" applyBorder="0" applyAlignment="0" applyProtection="0"/>
    <xf numFmtId="0" fontId="32" fillId="5" borderId="0" applyNumberFormat="0" applyBorder="0" applyAlignment="0" applyProtection="0"/>
    <xf numFmtId="0" fontId="34" fillId="6" borderId="0" applyNumberFormat="0" applyBorder="0" applyAlignment="0" applyProtection="0"/>
    <xf numFmtId="43" fontId="6" fillId="0" borderId="0" applyFont="0" applyFill="0" applyBorder="0" applyAlignment="0" applyProtection="0"/>
    <xf numFmtId="0" fontId="35" fillId="7" borderId="0" applyNumberFormat="0" applyBorder="0" applyAlignment="0" applyProtection="0"/>
    <xf numFmtId="0" fontId="23" fillId="0" borderId="0" applyNumberFormat="0" applyFill="0" applyBorder="0" applyAlignment="0" applyProtection="0"/>
    <xf numFmtId="0" fontId="19" fillId="4" borderId="0" applyNumberFormat="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5"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8" fillId="0" borderId="0">
      <alignment/>
      <protection/>
    </xf>
    <xf numFmtId="0" fontId="42" fillId="0" borderId="4" applyNumberFormat="0" applyFill="0" applyAlignment="0" applyProtection="0"/>
    <xf numFmtId="0" fontId="35" fillId="10" borderId="0" applyNumberFormat="0" applyBorder="0" applyAlignment="0" applyProtection="0"/>
    <xf numFmtId="0" fontId="37" fillId="0" borderId="5" applyNumberFormat="0" applyFill="0" applyAlignment="0" applyProtection="0"/>
    <xf numFmtId="0" fontId="35" fillId="11" borderId="0" applyNumberFormat="0" applyBorder="0" applyAlignment="0" applyProtection="0"/>
    <xf numFmtId="0" fontId="43" fillId="12" borderId="6" applyNumberFormat="0" applyAlignment="0" applyProtection="0"/>
    <xf numFmtId="0" fontId="44" fillId="12" borderId="1" applyNumberFormat="0" applyAlignment="0" applyProtection="0"/>
    <xf numFmtId="0" fontId="19" fillId="4" borderId="0" applyNumberFormat="0" applyBorder="0" applyAlignment="0" applyProtection="0"/>
    <xf numFmtId="0" fontId="45" fillId="13" borderId="7"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6" borderId="0" applyNumberFormat="0" applyBorder="0" applyAlignment="0" applyProtection="0"/>
    <xf numFmtId="0" fontId="49" fillId="17" borderId="0" applyNumberFormat="0" applyBorder="0" applyAlignment="0" applyProtection="0"/>
    <xf numFmtId="0" fontId="32" fillId="18" borderId="0" applyNumberFormat="0" applyBorder="0" applyAlignment="0" applyProtection="0"/>
    <xf numFmtId="0" fontId="35"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19" fillId="4" borderId="0" applyNumberFormat="0" applyBorder="0" applyAlignment="0" applyProtection="0"/>
    <xf numFmtId="0" fontId="32" fillId="0" borderId="0">
      <alignment vertical="center"/>
      <protection/>
    </xf>
    <xf numFmtId="0" fontId="19" fillId="4" borderId="0" applyNumberFormat="0" applyBorder="0" applyAlignment="0" applyProtection="0"/>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31" fillId="0" borderId="0">
      <alignment/>
      <protection/>
    </xf>
  </cellStyleXfs>
  <cellXfs count="285">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6"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36" borderId="0" xfId="80" applyFont="1" applyFill="1" applyAlignment="1">
      <alignment horizontal="left" vertical="center"/>
      <protection/>
    </xf>
    <xf numFmtId="0" fontId="5" fillId="36" borderId="0" xfId="80" applyFont="1" applyFill="1" applyAlignment="1">
      <alignment vertical="center" wrapText="1"/>
      <protection/>
    </xf>
    <xf numFmtId="0" fontId="2" fillId="36" borderId="0" xfId="80" applyFont="1" applyFill="1" applyAlignment="1">
      <alignment vertical="center" wrapText="1"/>
      <protection/>
    </xf>
    <xf numFmtId="0" fontId="4" fillId="36" borderId="0" xfId="80" applyFont="1" applyFill="1" applyAlignment="1">
      <alignment horizontal="center" vertical="center" wrapText="1"/>
      <protection/>
    </xf>
    <xf numFmtId="0" fontId="4" fillId="36" borderId="0" xfId="80" applyFont="1" applyFill="1" applyAlignment="1">
      <alignment vertical="center" wrapText="1"/>
      <protection/>
    </xf>
    <xf numFmtId="0" fontId="4" fillId="36" borderId="0" xfId="80" applyFont="1" applyFill="1" applyAlignment="1">
      <alignment vertical="center" wrapText="1"/>
      <protection/>
    </xf>
    <xf numFmtId="0" fontId="0" fillId="36" borderId="0" xfId="80" applyFill="1" applyAlignment="1">
      <alignment vertical="center" wrapText="1"/>
      <protection/>
    </xf>
    <xf numFmtId="0" fontId="1" fillId="36" borderId="0" xfId="80" applyFont="1" applyFill="1" applyAlignment="1">
      <alignment horizontal="center" vertical="center" wrapText="1"/>
      <protection/>
    </xf>
    <xf numFmtId="0" fontId="2" fillId="36" borderId="0" xfId="80" applyFont="1" applyFill="1" applyAlignment="1">
      <alignment horizontal="center" vertical="center" wrapText="1"/>
      <protection/>
    </xf>
    <xf numFmtId="0" fontId="2" fillId="36" borderId="10" xfId="80" applyFont="1" applyFill="1" applyBorder="1" applyAlignment="1">
      <alignment vertical="center" wrapText="1"/>
      <protection/>
    </xf>
    <xf numFmtId="0" fontId="2" fillId="36" borderId="0" xfId="80" applyFont="1" applyFill="1" applyBorder="1" applyAlignment="1">
      <alignment vertical="center" wrapText="1"/>
      <protection/>
    </xf>
    <xf numFmtId="0" fontId="4" fillId="36" borderId="11" xfId="80" applyFont="1" applyFill="1" applyBorder="1" applyAlignment="1">
      <alignment horizontal="center" vertical="center" wrapText="1"/>
      <protection/>
    </xf>
    <xf numFmtId="0" fontId="4" fillId="36" borderId="12" xfId="80" applyFont="1" applyFill="1" applyBorder="1" applyAlignment="1">
      <alignment horizontal="center" vertical="center" wrapText="1"/>
      <protection/>
    </xf>
    <xf numFmtId="0" fontId="4" fillId="36" borderId="30" xfId="80" applyFont="1" applyFill="1" applyBorder="1" applyAlignment="1">
      <alignment horizontal="center" vertical="center" wrapText="1"/>
      <protection/>
    </xf>
    <xf numFmtId="0" fontId="4" fillId="36" borderId="31" xfId="80" applyFont="1" applyFill="1" applyBorder="1" applyAlignment="1">
      <alignment horizontal="center" vertical="center" wrapText="1"/>
      <protection/>
    </xf>
    <xf numFmtId="0" fontId="4" fillId="36" borderId="13" xfId="80" applyFont="1" applyFill="1" applyBorder="1" applyAlignment="1">
      <alignment horizontal="center" vertical="center" wrapText="1"/>
      <protection/>
    </xf>
    <xf numFmtId="0" fontId="4" fillId="36" borderId="14" xfId="80" applyFont="1" applyFill="1" applyBorder="1" applyAlignment="1">
      <alignment horizontal="center" vertical="center" wrapText="1"/>
      <protection/>
    </xf>
    <xf numFmtId="0" fontId="4" fillId="36" borderId="16" xfId="80" applyFont="1" applyFill="1" applyBorder="1" applyAlignment="1">
      <alignment horizontal="center" vertical="center" wrapText="1"/>
      <protection/>
    </xf>
    <xf numFmtId="0" fontId="4" fillId="36" borderId="17" xfId="80" applyFont="1" applyFill="1" applyBorder="1" applyAlignment="1">
      <alignment horizontal="center" vertical="center" wrapText="1"/>
      <protection/>
    </xf>
    <xf numFmtId="0" fontId="4" fillId="36" borderId="32" xfId="80" applyFont="1" applyFill="1" applyBorder="1" applyAlignment="1">
      <alignment horizontal="center" vertical="center" wrapText="1"/>
      <protection/>
    </xf>
    <xf numFmtId="0" fontId="4" fillId="36" borderId="18" xfId="80" applyFont="1" applyFill="1" applyBorder="1" applyAlignment="1">
      <alignment horizontal="center" vertical="center" wrapText="1"/>
      <protection/>
    </xf>
    <xf numFmtId="0" fontId="4" fillId="36" borderId="33" xfId="80" applyFont="1" applyFill="1" applyBorder="1" applyAlignment="1">
      <alignment horizontal="center" vertical="center" wrapText="1"/>
      <protection/>
    </xf>
    <xf numFmtId="0" fontId="4" fillId="36" borderId="20" xfId="80" applyFont="1" applyFill="1" applyBorder="1" applyAlignment="1">
      <alignment horizontal="center" vertical="center" wrapText="1"/>
      <protection/>
    </xf>
    <xf numFmtId="0" fontId="4" fillId="36" borderId="21" xfId="80" applyFont="1" applyFill="1" applyBorder="1" applyAlignment="1">
      <alignment horizontal="center" vertical="center" wrapText="1"/>
      <protection/>
    </xf>
    <xf numFmtId="0" fontId="4" fillId="36" borderId="22" xfId="80" applyFont="1" applyFill="1" applyBorder="1" applyAlignment="1">
      <alignment horizontal="center" vertical="center" wrapText="1"/>
      <protection/>
    </xf>
    <xf numFmtId="0" fontId="4" fillId="36" borderId="23" xfId="80" applyFont="1" applyFill="1" applyBorder="1" applyAlignment="1">
      <alignment horizontal="center" vertical="center" wrapText="1"/>
      <protection/>
    </xf>
    <xf numFmtId="0" fontId="4" fillId="36" borderId="34" xfId="80" applyFont="1" applyFill="1" applyBorder="1" applyAlignment="1">
      <alignment horizontal="center" vertical="center" wrapText="1"/>
      <protection/>
    </xf>
    <xf numFmtId="0" fontId="4" fillId="36" borderId="24" xfId="80" applyFont="1" applyFill="1" applyBorder="1" applyAlignment="1">
      <alignment horizontal="center" vertical="center" wrapText="1"/>
      <protection/>
    </xf>
    <xf numFmtId="0" fontId="4" fillId="36" borderId="25" xfId="80" applyFont="1" applyFill="1" applyBorder="1" applyAlignment="1">
      <alignment horizontal="center" vertical="center" wrapText="1"/>
      <protection/>
    </xf>
    <xf numFmtId="0" fontId="4" fillId="36" borderId="26" xfId="80" applyFont="1" applyFill="1" applyBorder="1" applyAlignment="1">
      <alignment horizontal="center" vertical="center" wrapText="1"/>
      <protection/>
    </xf>
    <xf numFmtId="4" fontId="4" fillId="36" borderId="17" xfId="80" applyNumberFormat="1" applyFont="1" applyFill="1" applyBorder="1" applyAlignment="1">
      <alignment horizontal="center" vertical="center" wrapText="1"/>
      <protection/>
    </xf>
    <xf numFmtId="4" fontId="4" fillId="36" borderId="34" xfId="80" applyNumberFormat="1" applyFont="1" applyFill="1" applyBorder="1" applyAlignment="1">
      <alignment horizontal="center" vertical="center" wrapText="1"/>
      <protection/>
    </xf>
    <xf numFmtId="0" fontId="4" fillId="36" borderId="17" xfId="80" applyFont="1" applyFill="1" applyBorder="1" applyAlignment="1">
      <alignment vertical="center" wrapText="1"/>
      <protection/>
    </xf>
    <xf numFmtId="4" fontId="4" fillId="36" borderId="17" xfId="80" applyNumberFormat="1" applyFont="1" applyFill="1" applyBorder="1" applyAlignment="1">
      <alignment vertical="center" wrapText="1"/>
      <protection/>
    </xf>
    <xf numFmtId="4" fontId="4" fillId="36" borderId="34" xfId="80" applyNumberFormat="1" applyFont="1" applyFill="1" applyBorder="1" applyAlignment="1">
      <alignment vertical="center" wrapText="1"/>
      <protection/>
    </xf>
    <xf numFmtId="0" fontId="4" fillId="36" borderId="34" xfId="80" applyFont="1" applyFill="1" applyBorder="1" applyAlignment="1">
      <alignment vertical="center" wrapText="1"/>
      <protection/>
    </xf>
    <xf numFmtId="0" fontId="4" fillId="36" borderId="27" xfId="80" applyFont="1" applyFill="1" applyBorder="1" applyAlignment="1">
      <alignment horizontal="center" vertical="center" wrapText="1"/>
      <protection/>
    </xf>
    <xf numFmtId="0" fontId="4" fillId="36" borderId="28" xfId="80" applyFont="1" applyFill="1" applyBorder="1" applyAlignment="1">
      <alignment horizontal="center" vertical="center" wrapText="1"/>
      <protection/>
    </xf>
    <xf numFmtId="0" fontId="4" fillId="36" borderId="28" xfId="80" applyFont="1" applyFill="1" applyBorder="1" applyAlignment="1">
      <alignment vertical="center" wrapText="1"/>
      <protection/>
    </xf>
    <xf numFmtId="0" fontId="4" fillId="36" borderId="35" xfId="80" applyFont="1" applyFill="1" applyBorder="1" applyAlignment="1">
      <alignment vertical="center" wrapText="1"/>
      <protection/>
    </xf>
    <xf numFmtId="0" fontId="4" fillId="36" borderId="29" xfId="80" applyFont="1" applyFill="1" applyBorder="1" applyAlignment="1">
      <alignment horizontal="left" vertical="center" wrapText="1"/>
      <protection/>
    </xf>
    <xf numFmtId="0" fontId="4" fillId="36" borderId="29" xfId="80" applyFont="1" applyFill="1" applyBorder="1" applyAlignment="1">
      <alignment horizontal="left" vertical="center"/>
      <protection/>
    </xf>
    <xf numFmtId="0" fontId="0" fillId="36" borderId="0" xfId="80" applyFont="1" applyFill="1" applyAlignment="1">
      <alignment horizontal="left" vertical="center"/>
      <protection/>
    </xf>
    <xf numFmtId="0" fontId="3" fillId="36" borderId="0" xfId="15" applyFont="1" applyFill="1" applyAlignment="1">
      <alignment horizontal="right" vertical="center"/>
      <protection/>
    </xf>
    <xf numFmtId="0" fontId="4" fillId="36" borderId="36" xfId="80" applyFont="1" applyFill="1" applyBorder="1" applyAlignment="1">
      <alignment horizontal="center" vertical="center" wrapText="1"/>
      <protection/>
    </xf>
    <xf numFmtId="0" fontId="4" fillId="36" borderId="37" xfId="80" applyFont="1" applyFill="1" applyBorder="1" applyAlignment="1">
      <alignment horizontal="center" vertical="center" wrapText="1"/>
      <protection/>
    </xf>
    <xf numFmtId="0" fontId="4" fillId="36" borderId="38" xfId="80" applyFont="1" applyFill="1" applyBorder="1" applyAlignment="1">
      <alignment horizontal="center" vertical="center" wrapText="1"/>
      <protection/>
    </xf>
    <xf numFmtId="0" fontId="4" fillId="36" borderId="39" xfId="80" applyFont="1" applyFill="1" applyBorder="1" applyAlignment="1">
      <alignment horizontal="center" vertical="center" wrapText="1"/>
      <protection/>
    </xf>
    <xf numFmtId="4" fontId="4" fillId="36" borderId="39" xfId="80" applyNumberFormat="1" applyFont="1" applyFill="1" applyBorder="1" applyAlignment="1">
      <alignment horizontal="center" vertical="center" wrapText="1"/>
      <protection/>
    </xf>
    <xf numFmtId="0" fontId="4" fillId="36" borderId="39" xfId="80" applyFont="1" applyFill="1" applyBorder="1" applyAlignment="1">
      <alignment vertical="center" wrapText="1"/>
      <protection/>
    </xf>
    <xf numFmtId="0" fontId="4" fillId="36" borderId="40" xfId="80" applyFont="1" applyFill="1" applyBorder="1" applyAlignment="1">
      <alignment vertical="center" wrapText="1"/>
      <protection/>
    </xf>
    <xf numFmtId="0" fontId="4" fillId="36" borderId="41" xfId="80" applyFont="1" applyFill="1" applyBorder="1" applyAlignment="1">
      <alignment horizontal="center" vertical="center" wrapText="1"/>
      <protection/>
    </xf>
    <xf numFmtId="0" fontId="4" fillId="36" borderId="15" xfId="80" applyFont="1" applyFill="1" applyBorder="1" applyAlignment="1">
      <alignment horizontal="center" vertical="center" wrapText="1"/>
      <protection/>
    </xf>
    <xf numFmtId="0" fontId="4" fillId="36" borderId="42" xfId="80" applyFont="1" applyFill="1" applyBorder="1" applyAlignment="1">
      <alignment horizontal="center" vertical="center" wrapText="1"/>
      <protection/>
    </xf>
    <xf numFmtId="0" fontId="4" fillId="36" borderId="19" xfId="80" applyFont="1" applyFill="1" applyBorder="1" applyAlignment="1">
      <alignment horizontal="center" vertical="center" wrapText="1"/>
      <protection/>
    </xf>
    <xf numFmtId="0" fontId="4" fillId="36" borderId="43" xfId="80" applyFont="1" applyFill="1" applyBorder="1" applyAlignment="1">
      <alignment horizontal="center" vertical="center" wrapText="1"/>
      <protection/>
    </xf>
    <xf numFmtId="0" fontId="4" fillId="36" borderId="44" xfId="80" applyFont="1" applyFill="1" applyBorder="1" applyAlignment="1">
      <alignment horizontal="center" vertical="center" wrapText="1"/>
      <protection/>
    </xf>
    <xf numFmtId="0" fontId="50" fillId="36" borderId="27" xfId="80" applyFont="1" applyFill="1" applyBorder="1" applyAlignment="1">
      <alignment vertical="center" wrapText="1"/>
      <protection/>
    </xf>
    <xf numFmtId="0" fontId="50" fillId="36" borderId="28" xfId="80" applyFont="1" applyFill="1" applyBorder="1" applyAlignment="1">
      <alignment vertical="center" wrapText="1"/>
      <protection/>
    </xf>
    <xf numFmtId="0" fontId="4" fillId="36" borderId="45" xfId="80" applyFont="1" applyFill="1" applyBorder="1" applyAlignment="1">
      <alignment horizontal="center" vertical="center" wrapText="1"/>
      <protection/>
    </xf>
    <xf numFmtId="0" fontId="4" fillId="36" borderId="46" xfId="80" applyFont="1" applyFill="1" applyBorder="1" applyAlignment="1">
      <alignment horizontal="center" vertical="center" wrapText="1"/>
      <protection/>
    </xf>
    <xf numFmtId="0" fontId="50" fillId="36" borderId="35" xfId="80" applyFont="1" applyFill="1" applyBorder="1" applyAlignment="1">
      <alignment vertical="center" wrapText="1"/>
      <protection/>
    </xf>
    <xf numFmtId="0" fontId="50" fillId="36" borderId="40" xfId="80" applyFont="1" applyFill="1" applyBorder="1" applyAlignment="1">
      <alignment vertical="center" wrapText="1"/>
      <protection/>
    </xf>
    <xf numFmtId="0" fontId="0" fillId="36" borderId="0" xfId="80" applyFont="1" applyFill="1" applyAlignment="1">
      <alignment vertical="center" wrapText="1"/>
      <protection/>
    </xf>
    <xf numFmtId="0" fontId="7" fillId="36" borderId="0" xfId="40" applyFont="1" applyFill="1" applyAlignment="1">
      <alignment vertical="center"/>
      <protection/>
    </xf>
    <xf numFmtId="0" fontId="8" fillId="36" borderId="0" xfId="40" applyFill="1" applyAlignment="1">
      <alignment vertical="center"/>
      <protection/>
    </xf>
    <xf numFmtId="0" fontId="8" fillId="36" borderId="0" xfId="40" applyFont="1" applyFill="1">
      <alignment/>
      <protection/>
    </xf>
    <xf numFmtId="0" fontId="8" fillId="36" borderId="0" xfId="40" applyFill="1">
      <alignment/>
      <protection/>
    </xf>
    <xf numFmtId="0" fontId="9" fillId="36" borderId="0" xfId="40" applyFont="1" applyFill="1" applyAlignment="1">
      <alignment horizontal="center" vertical="center"/>
      <protection/>
    </xf>
    <xf numFmtId="0" fontId="8" fillId="36" borderId="0" xfId="40" applyFont="1" applyFill="1" applyAlignment="1">
      <alignment vertical="center"/>
      <protection/>
    </xf>
    <xf numFmtId="0" fontId="3" fillId="36" borderId="11" xfId="40" applyFont="1" applyFill="1" applyBorder="1" applyAlignment="1">
      <alignment horizontal="center" vertical="center" shrinkToFit="1"/>
      <protection/>
    </xf>
    <xf numFmtId="0" fontId="3" fillId="36" borderId="12" xfId="40" applyFont="1" applyFill="1" applyBorder="1" applyAlignment="1">
      <alignment horizontal="center" vertical="center" shrinkToFit="1"/>
      <protection/>
    </xf>
    <xf numFmtId="0" fontId="3" fillId="36" borderId="16" xfId="40" applyFont="1" applyFill="1" applyBorder="1" applyAlignment="1">
      <alignment horizontal="center" vertical="center" wrapText="1" shrinkToFit="1"/>
      <protection/>
    </xf>
    <xf numFmtId="0" fontId="3" fillId="36" borderId="17" xfId="40" applyFont="1" applyFill="1" applyBorder="1" applyAlignment="1">
      <alignment horizontal="center" vertical="center" wrapText="1" shrinkToFit="1"/>
      <protection/>
    </xf>
    <xf numFmtId="0" fontId="3" fillId="36" borderId="16" xfId="40" applyFont="1" applyFill="1" applyBorder="1" applyAlignment="1">
      <alignment horizontal="left" vertical="center" shrinkToFit="1"/>
      <protection/>
    </xf>
    <xf numFmtId="0" fontId="3" fillId="36" borderId="17" xfId="40" applyFont="1" applyFill="1" applyBorder="1" applyAlignment="1">
      <alignment horizontal="left" vertical="center" shrinkToFit="1"/>
      <protection/>
    </xf>
    <xf numFmtId="176" fontId="8" fillId="36" borderId="17" xfId="40" applyNumberFormat="1" applyFont="1" applyFill="1" applyBorder="1" applyAlignment="1">
      <alignment horizontal="right" vertical="center" shrinkToFit="1"/>
      <protection/>
    </xf>
    <xf numFmtId="176" fontId="51" fillId="36" borderId="17" xfId="40" applyNumberFormat="1" applyFont="1" applyFill="1" applyBorder="1" applyAlignment="1">
      <alignment horizontal="right" vertical="center" shrinkToFit="1"/>
      <protection/>
    </xf>
    <xf numFmtId="0" fontId="3" fillId="36" borderId="27" xfId="40" applyFont="1" applyFill="1" applyBorder="1" applyAlignment="1">
      <alignment horizontal="center" vertical="center" shrinkToFit="1"/>
      <protection/>
    </xf>
    <xf numFmtId="0" fontId="3" fillId="36" borderId="28" xfId="40" applyFont="1" applyFill="1" applyBorder="1" applyAlignment="1">
      <alignment horizontal="center" vertical="center" shrinkToFit="1"/>
      <protection/>
    </xf>
    <xf numFmtId="176" fontId="8" fillId="36" borderId="28" xfId="40" applyNumberFormat="1" applyFont="1" applyFill="1" applyBorder="1" applyAlignment="1">
      <alignment horizontal="right" vertical="center" shrinkToFit="1"/>
      <protection/>
    </xf>
    <xf numFmtId="0" fontId="3" fillId="36" borderId="0" xfId="40" applyFont="1" applyFill="1" applyAlignment="1">
      <alignment horizontal="left" vertical="center"/>
      <protection/>
    </xf>
    <xf numFmtId="0" fontId="3" fillId="36" borderId="0" xfId="79" applyFont="1" applyFill="1" applyAlignment="1">
      <alignment horizontal="right" vertical="center"/>
      <protection/>
    </xf>
    <xf numFmtId="0" fontId="3" fillId="36" borderId="0" xfId="40" applyFont="1" applyFill="1" applyAlignment="1">
      <alignment horizontal="right" vertical="center"/>
      <protection/>
    </xf>
    <xf numFmtId="0" fontId="3" fillId="36" borderId="47" xfId="40" applyFont="1" applyFill="1" applyBorder="1" applyAlignment="1">
      <alignment horizontal="center" vertical="center" shrinkToFit="1"/>
      <protection/>
    </xf>
    <xf numFmtId="0" fontId="3" fillId="36" borderId="39" xfId="40" applyFont="1" applyFill="1" applyBorder="1" applyAlignment="1">
      <alignment horizontal="center" vertical="center" wrapText="1" shrinkToFit="1"/>
      <protection/>
    </xf>
    <xf numFmtId="176" fontId="8" fillId="36" borderId="39" xfId="40" applyNumberFormat="1" applyFont="1" applyFill="1" applyBorder="1" applyAlignment="1">
      <alignment horizontal="right" vertical="center" shrinkToFit="1"/>
      <protection/>
    </xf>
    <xf numFmtId="176" fontId="8" fillId="36" borderId="40" xfId="40" applyNumberFormat="1" applyFont="1" applyFill="1" applyBorder="1" applyAlignment="1">
      <alignment horizontal="right" vertical="center" shrinkToFit="1"/>
      <protection/>
    </xf>
    <xf numFmtId="4" fontId="4" fillId="36" borderId="17" xfId="80" applyNumberFormat="1" applyFont="1" applyFill="1" applyBorder="1" applyAlignment="1">
      <alignment horizontal="right" vertical="center" wrapText="1"/>
      <protection/>
    </xf>
    <xf numFmtId="49" fontId="4" fillId="36" borderId="34" xfId="0" applyNumberFormat="1" applyFont="1" applyFill="1" applyBorder="1" applyAlignment="1">
      <alignment horizontal="left" vertical="center"/>
    </xf>
    <xf numFmtId="49" fontId="4" fillId="36" borderId="23" xfId="0" applyNumberFormat="1" applyFont="1" applyFill="1" applyBorder="1" applyAlignment="1">
      <alignment horizontal="left" vertical="center"/>
    </xf>
    <xf numFmtId="177" fontId="4" fillId="36" borderId="17" xfId="0" applyNumberFormat="1" applyFont="1" applyFill="1" applyBorder="1" applyAlignment="1">
      <alignment horizontal="left" vertical="center"/>
    </xf>
    <xf numFmtId="177" fontId="4" fillId="36" borderId="17" xfId="80" applyNumberFormat="1" applyFont="1" applyFill="1" applyBorder="1" applyAlignment="1">
      <alignment vertical="center" wrapText="1"/>
      <protection/>
    </xf>
    <xf numFmtId="177" fontId="4" fillId="36" borderId="39" xfId="80" applyNumberFormat="1" applyFont="1" applyFill="1" applyBorder="1" applyAlignment="1">
      <alignment vertical="center" wrapText="1"/>
      <protection/>
    </xf>
    <xf numFmtId="0" fontId="4" fillId="36" borderId="46" xfId="80" applyFont="1" applyFill="1" applyBorder="1" applyAlignment="1">
      <alignment vertical="center" wrapText="1"/>
      <protection/>
    </xf>
    <xf numFmtId="0" fontId="4" fillId="36" borderId="19" xfId="80" applyFont="1" applyFill="1" applyBorder="1" applyAlignment="1">
      <alignment vertical="center" wrapText="1"/>
      <protection/>
    </xf>
    <xf numFmtId="177" fontId="4" fillId="36" borderId="19" xfId="0" applyNumberFormat="1" applyFont="1" applyFill="1" applyBorder="1" applyAlignment="1">
      <alignment horizontal="right" vertical="center"/>
    </xf>
    <xf numFmtId="177" fontId="4" fillId="36" borderId="17" xfId="0" applyNumberFormat="1" applyFont="1" applyFill="1" applyBorder="1" applyAlignment="1">
      <alignment horizontal="right" vertical="center"/>
    </xf>
    <xf numFmtId="177" fontId="4" fillId="36" borderId="17" xfId="0" applyNumberFormat="1" applyFont="1" applyFill="1" applyBorder="1" applyAlignment="1">
      <alignment horizontal="right" vertical="center"/>
    </xf>
    <xf numFmtId="49" fontId="4" fillId="36" borderId="16" xfId="0" applyNumberFormat="1" applyFont="1" applyFill="1" applyBorder="1" applyAlignment="1">
      <alignment horizontal="left" vertical="center"/>
    </xf>
    <xf numFmtId="49" fontId="4" fillId="36" borderId="17" xfId="0" applyNumberFormat="1" applyFont="1" applyFill="1" applyBorder="1" applyAlignment="1">
      <alignment horizontal="left" vertical="center"/>
    </xf>
    <xf numFmtId="177" fontId="4" fillId="36" borderId="19" xfId="0" applyNumberFormat="1" applyFont="1" applyFill="1" applyBorder="1" applyAlignment="1">
      <alignment horizontal="left" vertical="center"/>
    </xf>
    <xf numFmtId="0" fontId="4" fillId="36" borderId="0" xfId="80" applyFont="1" applyFill="1" applyBorder="1" applyAlignment="1">
      <alignment horizontal="left" vertical="center" wrapText="1"/>
      <protection/>
    </xf>
    <xf numFmtId="0" fontId="4" fillId="36" borderId="0" xfId="80" applyFont="1" applyFill="1" applyBorder="1" applyAlignment="1">
      <alignment horizontal="left" vertical="center"/>
      <protection/>
    </xf>
    <xf numFmtId="0" fontId="5" fillId="36" borderId="0" xfId="15" applyFont="1" applyFill="1" applyAlignment="1">
      <alignment horizontal="right" vertical="center"/>
      <protection/>
    </xf>
    <xf numFmtId="0" fontId="4" fillId="36" borderId="0" xfId="15" applyFont="1" applyFill="1" applyAlignment="1">
      <alignment horizontal="right" vertical="center"/>
      <protection/>
    </xf>
    <xf numFmtId="0" fontId="4" fillId="36" borderId="0" xfId="15" applyFont="1" applyFill="1" applyAlignment="1">
      <alignment horizontal="right" vertical="center"/>
      <protection/>
    </xf>
    <xf numFmtId="0" fontId="0" fillId="36" borderId="0" xfId="15" applyFill="1" applyAlignment="1">
      <alignment horizontal="right" vertical="center"/>
      <protection/>
    </xf>
    <xf numFmtId="0" fontId="0" fillId="36" borderId="0" xfId="15" applyFill="1" applyBorder="1" applyAlignment="1">
      <alignment horizontal="right" vertical="center"/>
      <protection/>
    </xf>
    <xf numFmtId="0" fontId="10" fillId="36" borderId="0" xfId="15" applyFont="1" applyFill="1" applyAlignment="1">
      <alignment horizontal="left" vertical="center"/>
      <protection/>
    </xf>
    <xf numFmtId="0" fontId="9" fillId="36" borderId="0" xfId="15" applyFont="1" applyFill="1" applyAlignment="1">
      <alignment horizontal="center" vertical="center"/>
      <protection/>
    </xf>
    <xf numFmtId="177" fontId="4" fillId="35" borderId="11" xfId="15" applyNumberFormat="1" applyFont="1" applyFill="1" applyBorder="1" applyAlignment="1">
      <alignment horizontal="center" vertical="center"/>
      <protection/>
    </xf>
    <xf numFmtId="177" fontId="4" fillId="36" borderId="12" xfId="15" applyNumberFormat="1" applyFont="1" applyFill="1" applyBorder="1" applyAlignment="1">
      <alignment horizontal="center" vertical="center"/>
      <protection/>
    </xf>
    <xf numFmtId="177" fontId="4" fillId="35" borderId="12" xfId="15" applyNumberFormat="1" applyFont="1" applyFill="1" applyBorder="1" applyAlignment="1">
      <alignment horizontal="center" vertical="center"/>
      <protection/>
    </xf>
    <xf numFmtId="177" fontId="4" fillId="36" borderId="13" xfId="15" applyNumberFormat="1" applyFont="1" applyFill="1" applyBorder="1" applyAlignment="1">
      <alignment horizontal="center" vertical="center"/>
      <protection/>
    </xf>
    <xf numFmtId="177" fontId="4" fillId="36" borderId="47" xfId="15" applyNumberFormat="1" applyFont="1" applyFill="1" applyBorder="1" applyAlignment="1">
      <alignment horizontal="center" vertical="center"/>
      <protection/>
    </xf>
    <xf numFmtId="177" fontId="4" fillId="35" borderId="16" xfId="15" applyNumberFormat="1" applyFont="1" applyFill="1" applyBorder="1" applyAlignment="1">
      <alignment horizontal="center" vertical="center"/>
      <protection/>
    </xf>
    <xf numFmtId="177" fontId="4" fillId="35" borderId="17" xfId="15" applyNumberFormat="1" applyFont="1" applyFill="1" applyBorder="1" applyAlignment="1">
      <alignment horizontal="center" vertical="center"/>
      <protection/>
    </xf>
    <xf numFmtId="177" fontId="4" fillId="36" borderId="17" xfId="15" applyNumberFormat="1" applyFont="1" applyFill="1" applyBorder="1" applyAlignment="1">
      <alignment horizontal="center" vertical="center"/>
      <protection/>
    </xf>
    <xf numFmtId="49" fontId="4" fillId="36" borderId="17" xfId="15" applyNumberFormat="1" applyFont="1" applyFill="1" applyBorder="1" applyAlignment="1">
      <alignment horizontal="center" vertical="center" wrapText="1"/>
      <protection/>
    </xf>
    <xf numFmtId="49" fontId="4" fillId="36" borderId="39" xfId="15" applyNumberFormat="1" applyFont="1" applyFill="1" applyBorder="1" applyAlignment="1">
      <alignment horizontal="center" vertical="center" wrapText="1"/>
      <protection/>
    </xf>
    <xf numFmtId="49" fontId="4" fillId="36" borderId="17" xfId="15" applyNumberFormat="1" applyFont="1" applyFill="1" applyBorder="1" applyAlignment="1">
      <alignment horizontal="center" vertical="center"/>
      <protection/>
    </xf>
    <xf numFmtId="49" fontId="4" fillId="36" borderId="39" xfId="15" applyNumberFormat="1" applyFont="1" applyFill="1" applyBorder="1" applyAlignment="1">
      <alignment horizontal="center" vertical="center"/>
      <protection/>
    </xf>
    <xf numFmtId="177" fontId="4" fillId="35" borderId="16" xfId="15" applyNumberFormat="1" applyFont="1" applyFill="1" applyBorder="1" applyAlignment="1">
      <alignment horizontal="left" vertical="center"/>
      <protection/>
    </xf>
    <xf numFmtId="177" fontId="4" fillId="36" borderId="17" xfId="15" applyNumberFormat="1" applyFont="1" applyFill="1" applyBorder="1" applyAlignment="1">
      <alignment horizontal="right" vertical="center"/>
      <protection/>
    </xf>
    <xf numFmtId="177" fontId="4" fillId="35" borderId="17" xfId="15" applyNumberFormat="1" applyFont="1" applyFill="1" applyBorder="1" applyAlignment="1">
      <alignment horizontal="left" vertical="center"/>
      <protection/>
    </xf>
    <xf numFmtId="0" fontId="4" fillId="36" borderId="17" xfId="15" applyNumberFormat="1" applyFont="1" applyFill="1" applyBorder="1" applyAlignment="1">
      <alignment horizontal="center" vertical="center"/>
      <protection/>
    </xf>
    <xf numFmtId="0" fontId="4" fillId="36" borderId="34" xfId="15" applyNumberFormat="1" applyFont="1" applyFill="1" applyBorder="1" applyAlignment="1">
      <alignment horizontal="center" vertical="center"/>
      <protection/>
    </xf>
    <xf numFmtId="177" fontId="4" fillId="36" borderId="39" xfId="15" applyNumberFormat="1" applyFont="1" applyFill="1" applyBorder="1" applyAlignment="1">
      <alignment horizontal="right" vertical="center"/>
      <protection/>
    </xf>
    <xf numFmtId="177" fontId="4" fillId="36" borderId="16" xfId="15" applyNumberFormat="1" applyFont="1" applyFill="1" applyBorder="1" applyAlignment="1">
      <alignment horizontal="left" vertical="center"/>
      <protection/>
    </xf>
    <xf numFmtId="177" fontId="0" fillId="36" borderId="17" xfId="15" applyNumberFormat="1" applyFont="1" applyFill="1" applyBorder="1" applyAlignment="1">
      <alignment horizontal="left" vertical="center"/>
      <protection/>
    </xf>
    <xf numFmtId="177" fontId="4" fillId="36" borderId="17" xfId="15" applyNumberFormat="1" applyFont="1" applyFill="1" applyBorder="1" applyAlignment="1">
      <alignment horizontal="left" vertical="center"/>
      <protection/>
    </xf>
    <xf numFmtId="177" fontId="4" fillId="36" borderId="34" xfId="15" applyNumberFormat="1" applyFont="1" applyFill="1" applyBorder="1" applyAlignment="1">
      <alignment horizontal="left" vertical="center"/>
      <protection/>
    </xf>
    <xf numFmtId="0" fontId="4" fillId="36" borderId="22" xfId="15" applyNumberFormat="1" applyFont="1" applyFill="1" applyBorder="1" applyAlignment="1">
      <alignment horizontal="center" vertical="center"/>
      <protection/>
    </xf>
    <xf numFmtId="177" fontId="4" fillId="36" borderId="48" xfId="15" applyNumberFormat="1" applyFont="1" applyFill="1" applyBorder="1" applyAlignment="1">
      <alignment horizontal="center" vertical="center"/>
      <protection/>
    </xf>
    <xf numFmtId="177" fontId="11" fillId="35" borderId="16" xfId="15" applyNumberFormat="1" applyFont="1" applyFill="1" applyBorder="1" applyAlignment="1">
      <alignment horizontal="center" vertical="center"/>
      <protection/>
    </xf>
    <xf numFmtId="177" fontId="11" fillId="35" borderId="34" xfId="15" applyNumberFormat="1" applyFont="1" applyFill="1" applyBorder="1" applyAlignment="1">
      <alignment horizontal="center" vertical="center"/>
      <protection/>
    </xf>
    <xf numFmtId="177" fontId="11" fillId="36" borderId="48" xfId="15" applyNumberFormat="1" applyFont="1" applyFill="1" applyBorder="1" applyAlignment="1">
      <alignment vertical="center"/>
      <protection/>
    </xf>
    <xf numFmtId="177" fontId="4" fillId="36" borderId="16" xfId="15" applyNumberFormat="1" applyFont="1" applyFill="1" applyBorder="1" applyAlignment="1">
      <alignment horizontal="center" vertical="center"/>
      <protection/>
    </xf>
    <xf numFmtId="177" fontId="4" fillId="36" borderId="34" xfId="15" applyNumberFormat="1" applyFont="1" applyFill="1" applyBorder="1" applyAlignment="1">
      <alignment horizontal="center" vertical="center"/>
      <protection/>
    </xf>
    <xf numFmtId="177" fontId="4" fillId="36" borderId="48" xfId="15" applyNumberFormat="1" applyFont="1" applyFill="1" applyBorder="1" applyAlignment="1">
      <alignment vertical="center"/>
      <protection/>
    </xf>
    <xf numFmtId="177" fontId="4" fillId="36" borderId="49" xfId="15" applyNumberFormat="1" applyFont="1" applyFill="1" applyBorder="1" applyAlignment="1">
      <alignment horizontal="center" vertical="center"/>
      <protection/>
    </xf>
    <xf numFmtId="177" fontId="4" fillId="36" borderId="19" xfId="15" applyNumberFormat="1" applyFont="1" applyFill="1" applyBorder="1" applyAlignment="1">
      <alignment horizontal="right" vertical="center"/>
      <protection/>
    </xf>
    <xf numFmtId="177" fontId="4" fillId="36" borderId="50" xfId="15" applyNumberFormat="1" applyFont="1" applyFill="1" applyBorder="1" applyAlignment="1">
      <alignment horizontal="left" vertical="center"/>
      <protection/>
    </xf>
    <xf numFmtId="0" fontId="4" fillId="36" borderId="51" xfId="15" applyNumberFormat="1" applyFont="1" applyFill="1" applyBorder="1" applyAlignment="1">
      <alignment horizontal="center" vertical="center"/>
      <protection/>
    </xf>
    <xf numFmtId="177" fontId="4" fillId="36" borderId="52" xfId="15" applyNumberFormat="1" applyFont="1" applyFill="1" applyBorder="1" applyAlignment="1">
      <alignment vertical="center"/>
      <protection/>
    </xf>
    <xf numFmtId="177" fontId="11" fillId="35" borderId="53" xfId="15" applyNumberFormat="1" applyFont="1" applyFill="1" applyBorder="1" applyAlignment="1">
      <alignment horizontal="center" vertical="center"/>
      <protection/>
    </xf>
    <xf numFmtId="177" fontId="4" fillId="36" borderId="28" xfId="15" applyNumberFormat="1" applyFont="1" applyFill="1" applyBorder="1" applyAlignment="1">
      <alignment horizontal="right" vertical="center"/>
      <protection/>
    </xf>
    <xf numFmtId="177" fontId="11" fillId="35" borderId="35" xfId="15" applyNumberFormat="1" applyFont="1" applyFill="1" applyBorder="1" applyAlignment="1">
      <alignment horizontal="center" vertical="center"/>
      <protection/>
    </xf>
    <xf numFmtId="0" fontId="4" fillId="36" borderId="28" xfId="15" applyNumberFormat="1" applyFont="1" applyFill="1" applyBorder="1" applyAlignment="1">
      <alignment horizontal="center" vertical="center"/>
      <protection/>
    </xf>
    <xf numFmtId="177" fontId="11" fillId="36" borderId="54" xfId="15" applyNumberFormat="1" applyFont="1" applyFill="1" applyBorder="1" applyAlignment="1">
      <alignment vertical="center"/>
      <protection/>
    </xf>
    <xf numFmtId="0" fontId="4" fillId="36" borderId="29" xfId="15" applyFont="1" applyFill="1" applyBorder="1" applyAlignment="1">
      <alignment horizontal="left" vertical="center" wrapText="1"/>
      <protection/>
    </xf>
    <xf numFmtId="0" fontId="4" fillId="36" borderId="29" xfId="15" applyFont="1" applyFill="1" applyBorder="1" applyAlignment="1">
      <alignment horizontal="left" vertical="center"/>
      <protection/>
    </xf>
    <xf numFmtId="0" fontId="4" fillId="36" borderId="0" xfId="15" applyFont="1" applyFill="1" applyBorder="1" applyAlignment="1">
      <alignment horizontal="left" vertical="center"/>
      <protection/>
    </xf>
    <xf numFmtId="0" fontId="5" fillId="36" borderId="0" xfId="15" applyFont="1" applyFill="1" applyBorder="1" applyAlignment="1">
      <alignment horizontal="right" vertical="center"/>
      <protection/>
    </xf>
    <xf numFmtId="0" fontId="4" fillId="36" borderId="0" xfId="15" applyFont="1" applyFill="1" applyBorder="1" applyAlignment="1">
      <alignment horizontal="right" vertical="center"/>
      <protection/>
    </xf>
    <xf numFmtId="0" fontId="4" fillId="36" borderId="0" xfId="15" applyFont="1" applyFill="1" applyBorder="1" applyAlignment="1">
      <alignment horizontal="right" vertical="center"/>
      <protection/>
    </xf>
    <xf numFmtId="0" fontId="5" fillId="36" borderId="0" xfId="0" applyFont="1" applyFill="1" applyAlignment="1">
      <alignment horizontal="right" vertical="center"/>
    </xf>
    <xf numFmtId="0" fontId="4" fillId="36" borderId="0" xfId="0" applyFont="1" applyFill="1" applyAlignment="1">
      <alignment horizontal="right" vertical="center" wrapText="1"/>
    </xf>
    <xf numFmtId="49" fontId="4" fillId="36" borderId="0" xfId="0" applyNumberFormat="1" applyFont="1" applyFill="1" applyAlignment="1">
      <alignment horizontal="right" vertical="center"/>
    </xf>
    <xf numFmtId="0" fontId="4" fillId="36" borderId="0" xfId="0" applyFont="1" applyFill="1" applyAlignment="1">
      <alignment horizontal="right" vertical="center"/>
    </xf>
    <xf numFmtId="0" fontId="0" fillId="36" borderId="0" xfId="0" applyFill="1" applyAlignment="1">
      <alignment horizontal="right" vertical="center"/>
    </xf>
    <xf numFmtId="0" fontId="9" fillId="36" borderId="0" xfId="0" applyFont="1" applyFill="1" applyAlignment="1">
      <alignment horizontal="center" vertical="center"/>
    </xf>
    <xf numFmtId="0" fontId="3" fillId="36" borderId="0" xfId="0" applyFont="1" applyFill="1" applyAlignment="1">
      <alignment horizontal="center" vertical="center"/>
    </xf>
    <xf numFmtId="177" fontId="4" fillId="35" borderId="41" xfId="0" applyNumberFormat="1" applyFont="1" applyFill="1" applyBorder="1" applyAlignment="1">
      <alignment horizontal="center" vertical="center" wrapText="1"/>
    </xf>
    <xf numFmtId="177" fontId="4" fillId="36" borderId="14" xfId="0" applyNumberFormat="1" applyFont="1" applyFill="1" applyBorder="1" applyAlignment="1">
      <alignment horizontal="center" vertical="center" wrapText="1"/>
    </xf>
    <xf numFmtId="177" fontId="4" fillId="35" borderId="31" xfId="0" applyNumberFormat="1" applyFont="1" applyFill="1" applyBorder="1" applyAlignment="1">
      <alignment horizontal="center" vertical="center" wrapText="1"/>
    </xf>
    <xf numFmtId="177" fontId="4" fillId="36" borderId="31" xfId="0" applyNumberFormat="1" applyFont="1" applyFill="1" applyBorder="1" applyAlignment="1">
      <alignment horizontal="center" vertical="center" wrapText="1"/>
    </xf>
    <xf numFmtId="177" fontId="4" fillId="36" borderId="49" xfId="0" applyNumberFormat="1" applyFont="1" applyFill="1" applyBorder="1" applyAlignment="1">
      <alignment horizontal="center" vertical="center" wrapText="1"/>
    </xf>
    <xf numFmtId="177" fontId="4" fillId="36" borderId="51" xfId="0" applyNumberFormat="1" applyFont="1" applyFill="1" applyBorder="1" applyAlignment="1">
      <alignment horizontal="center" vertical="center" wrapText="1"/>
    </xf>
    <xf numFmtId="177" fontId="4" fillId="36" borderId="19" xfId="0" applyNumberFormat="1" applyFont="1" applyFill="1" applyBorder="1" applyAlignment="1">
      <alignment horizontal="center" vertical="center" wrapText="1"/>
    </xf>
    <xf numFmtId="177" fontId="4" fillId="36" borderId="18" xfId="0" applyNumberFormat="1" applyFont="1" applyFill="1" applyBorder="1" applyAlignment="1">
      <alignment horizontal="center" vertical="center" wrapText="1"/>
    </xf>
    <xf numFmtId="177" fontId="4" fillId="36" borderId="18" xfId="0" applyNumberFormat="1" applyFont="1" applyFill="1" applyBorder="1" applyAlignment="1">
      <alignment horizontal="center" vertical="center" wrapText="1"/>
    </xf>
    <xf numFmtId="177" fontId="4" fillId="36" borderId="24" xfId="0" applyNumberFormat="1" applyFont="1" applyFill="1" applyBorder="1" applyAlignment="1">
      <alignment horizontal="center" vertical="center" wrapText="1"/>
    </xf>
    <xf numFmtId="177" fontId="4" fillId="36" borderId="25" xfId="0" applyNumberFormat="1" applyFont="1" applyFill="1" applyBorder="1" applyAlignment="1">
      <alignment horizontal="center" vertical="center" wrapText="1"/>
    </xf>
    <xf numFmtId="177" fontId="4" fillId="36" borderId="20" xfId="0" applyNumberFormat="1" applyFont="1" applyFill="1" applyBorder="1" applyAlignment="1">
      <alignment horizontal="center" vertical="center" wrapText="1"/>
    </xf>
    <xf numFmtId="177" fontId="4" fillId="36" borderId="20" xfId="0" applyNumberFormat="1" applyFont="1" applyFill="1" applyBorder="1" applyAlignment="1">
      <alignment horizontal="center" vertical="center" wrapText="1"/>
    </xf>
    <xf numFmtId="49" fontId="4" fillId="35" borderId="21" xfId="0" applyNumberFormat="1" applyFont="1" applyFill="1" applyBorder="1" applyAlignment="1">
      <alignment horizontal="center" vertical="center"/>
    </xf>
    <xf numFmtId="49" fontId="4" fillId="36" borderId="22" xfId="0" applyNumberFormat="1" applyFont="1" applyFill="1" applyBorder="1" applyAlignment="1">
      <alignment horizontal="center" vertical="center"/>
    </xf>
    <xf numFmtId="49" fontId="4" fillId="36" borderId="23" xfId="0" applyNumberFormat="1" applyFont="1" applyFill="1" applyBorder="1" applyAlignment="1">
      <alignment horizontal="center" vertical="center"/>
    </xf>
    <xf numFmtId="49" fontId="4" fillId="35" borderId="17" xfId="0" applyNumberFormat="1" applyFont="1" applyFill="1" applyBorder="1" applyAlignment="1">
      <alignment horizontal="center" vertical="center"/>
    </xf>
    <xf numFmtId="49" fontId="4" fillId="36" borderId="17" xfId="0" applyNumberFormat="1" applyFont="1" applyFill="1" applyBorder="1" applyAlignment="1">
      <alignment horizontal="center" vertical="center"/>
    </xf>
    <xf numFmtId="177" fontId="4" fillId="35" borderId="24" xfId="0" applyNumberFormat="1" applyFont="1" applyFill="1" applyBorder="1" applyAlignment="1">
      <alignment horizontal="center" vertical="center"/>
    </xf>
    <xf numFmtId="177" fontId="4" fillId="36" borderId="25" xfId="0" applyNumberFormat="1" applyFont="1" applyFill="1" applyBorder="1" applyAlignment="1">
      <alignment horizontal="center" vertical="center"/>
    </xf>
    <xf numFmtId="177" fontId="4" fillId="36" borderId="26" xfId="0" applyNumberFormat="1" applyFont="1" applyFill="1" applyBorder="1" applyAlignment="1">
      <alignment horizontal="center" vertical="center"/>
    </xf>
    <xf numFmtId="0" fontId="4" fillId="36" borderId="29" xfId="0" applyFont="1" applyFill="1" applyBorder="1" applyAlignment="1">
      <alignment horizontal="left" vertical="center" wrapText="1"/>
    </xf>
    <xf numFmtId="0" fontId="4" fillId="36" borderId="29" xfId="0" applyFont="1" applyFill="1" applyBorder="1" applyAlignment="1">
      <alignment horizontal="left" vertical="center"/>
    </xf>
    <xf numFmtId="0" fontId="2" fillId="36" borderId="0" xfId="0" applyFont="1" applyFill="1" applyAlignment="1">
      <alignment horizontal="left" vertical="center"/>
    </xf>
    <xf numFmtId="0" fontId="2" fillId="36" borderId="0" xfId="0" applyFont="1" applyFill="1" applyAlignment="1">
      <alignment horizontal="right" vertical="center"/>
    </xf>
    <xf numFmtId="177" fontId="4" fillId="35" borderId="36" xfId="0" applyNumberFormat="1" applyFont="1" applyFill="1" applyBorder="1" applyAlignment="1">
      <alignment horizontal="center" vertical="center" wrapText="1"/>
    </xf>
    <xf numFmtId="0" fontId="4" fillId="36" borderId="0" xfId="0" applyFont="1" applyFill="1" applyBorder="1" applyAlignment="1">
      <alignment horizontal="right" vertical="center" wrapText="1"/>
    </xf>
    <xf numFmtId="177" fontId="4" fillId="36" borderId="37" xfId="0" applyNumberFormat="1" applyFont="1" applyFill="1" applyBorder="1" applyAlignment="1">
      <alignment horizontal="center" vertical="center" wrapText="1"/>
    </xf>
    <xf numFmtId="177" fontId="4" fillId="36" borderId="38" xfId="0" applyNumberFormat="1" applyFont="1" applyFill="1" applyBorder="1" applyAlignment="1">
      <alignment horizontal="center" vertical="center" wrapText="1"/>
    </xf>
    <xf numFmtId="49" fontId="4" fillId="36" borderId="39" xfId="0" applyNumberFormat="1" applyFont="1" applyFill="1" applyBorder="1" applyAlignment="1">
      <alignment horizontal="center" vertical="center"/>
    </xf>
    <xf numFmtId="49" fontId="4" fillId="36" borderId="0" xfId="0" applyNumberFormat="1" applyFont="1" applyFill="1" applyBorder="1" applyAlignment="1">
      <alignment horizontal="right" vertical="center"/>
    </xf>
    <xf numFmtId="177" fontId="4" fillId="36" borderId="39" xfId="0" applyNumberFormat="1" applyFont="1" applyFill="1" applyBorder="1" applyAlignment="1">
      <alignment horizontal="right" vertical="center"/>
    </xf>
    <xf numFmtId="0" fontId="4" fillId="36" borderId="0" xfId="0" applyFont="1" applyFill="1" applyBorder="1" applyAlignment="1">
      <alignment horizontal="right" vertical="center"/>
    </xf>
    <xf numFmtId="177" fontId="4" fillId="36" borderId="46" xfId="0" applyNumberFormat="1" applyFont="1" applyFill="1" applyBorder="1" applyAlignment="1">
      <alignment horizontal="right" vertical="center"/>
    </xf>
    <xf numFmtId="177" fontId="4" fillId="35" borderId="21" xfId="0" applyNumberFormat="1" applyFont="1" applyFill="1" applyBorder="1" applyAlignment="1">
      <alignment horizontal="center" vertical="center"/>
    </xf>
    <xf numFmtId="177" fontId="4" fillId="36" borderId="22" xfId="0" applyNumberFormat="1" applyFont="1" applyFill="1" applyBorder="1" applyAlignment="1">
      <alignment horizontal="center" vertical="center"/>
    </xf>
    <xf numFmtId="177" fontId="4" fillId="36" borderId="23" xfId="0" applyNumberFormat="1" applyFont="1" applyFill="1" applyBorder="1" applyAlignment="1">
      <alignment horizontal="center" vertical="center"/>
    </xf>
    <xf numFmtId="177" fontId="4" fillId="35" borderId="17" xfId="0" applyNumberFormat="1" applyFont="1" applyFill="1" applyBorder="1" applyAlignment="1">
      <alignment horizontal="center" vertical="center"/>
    </xf>
    <xf numFmtId="177" fontId="4" fillId="36" borderId="28" xfId="0" applyNumberFormat="1" applyFont="1" applyFill="1" applyBorder="1" applyAlignment="1">
      <alignment horizontal="right" vertical="center"/>
    </xf>
    <xf numFmtId="0" fontId="4" fillId="36" borderId="0" xfId="0" applyFont="1" applyFill="1" applyBorder="1" applyAlignment="1">
      <alignment horizontal="left" vertical="center" wrapText="1"/>
    </xf>
    <xf numFmtId="0" fontId="4" fillId="36" borderId="0" xfId="0" applyFont="1" applyFill="1" applyBorder="1" applyAlignment="1">
      <alignment horizontal="left" vertical="center"/>
    </xf>
    <xf numFmtId="0" fontId="0" fillId="36" borderId="0" xfId="0" applyFill="1" applyAlignment="1">
      <alignment vertical="center"/>
    </xf>
    <xf numFmtId="177" fontId="4" fillId="36" borderId="37" xfId="0" applyNumberFormat="1" applyFont="1" applyFill="1" applyBorder="1" applyAlignment="1">
      <alignment horizontal="center" vertical="center" wrapText="1"/>
    </xf>
    <xf numFmtId="177" fontId="4" fillId="36" borderId="38" xfId="0" applyNumberFormat="1" applyFont="1" applyFill="1" applyBorder="1" applyAlignment="1">
      <alignment horizontal="center" vertical="center" wrapText="1"/>
    </xf>
    <xf numFmtId="177" fontId="4" fillId="36" borderId="40" xfId="0" applyNumberFormat="1" applyFont="1" applyFill="1" applyBorder="1" applyAlignment="1">
      <alignment horizontal="right" vertical="center"/>
    </xf>
    <xf numFmtId="0" fontId="2" fillId="36" borderId="0" xfId="15" applyFont="1"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6" borderId="12"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6" borderId="47" xfId="15" applyNumberFormat="1" applyFont="1" applyFill="1" applyBorder="1" applyAlignment="1">
      <alignment horizontal="center" vertical="center"/>
      <protection/>
    </xf>
    <xf numFmtId="0" fontId="2" fillId="36" borderId="0" xfId="15" applyFont="1" applyFill="1" applyBorder="1" applyAlignment="1">
      <alignment horizontal="right" vertical="center"/>
      <protection/>
    </xf>
    <xf numFmtId="177" fontId="0" fillId="35" borderId="16" xfId="15" applyNumberFormat="1" applyFont="1" applyFill="1" applyBorder="1" applyAlignment="1">
      <alignment horizontal="center" vertical="center"/>
      <protection/>
    </xf>
    <xf numFmtId="177" fontId="2" fillId="35" borderId="17" xfId="15" applyNumberFormat="1" applyFont="1" applyFill="1" applyBorder="1" applyAlignment="1">
      <alignment horizontal="center" vertical="center"/>
      <protection/>
    </xf>
    <xf numFmtId="177" fontId="0" fillId="36" borderId="1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0" fillId="36" borderId="39" xfId="15" applyNumberFormat="1" applyFont="1" applyFill="1" applyBorder="1" applyAlignment="1">
      <alignment horizontal="center" vertical="center"/>
      <protection/>
    </xf>
    <xf numFmtId="177" fontId="0" fillId="35" borderId="39" xfId="15" applyNumberFormat="1" applyFont="1" applyFill="1" applyBorder="1" applyAlignment="1">
      <alignment horizontal="center" vertical="center"/>
      <protection/>
    </xf>
    <xf numFmtId="177" fontId="4" fillId="36" borderId="49" xfId="15" applyNumberFormat="1" applyFont="1" applyFill="1" applyBorder="1" applyAlignment="1">
      <alignment horizontal="left" vertical="center"/>
      <protection/>
    </xf>
    <xf numFmtId="0" fontId="0" fillId="36" borderId="29" xfId="15" applyFont="1" applyFill="1" applyBorder="1" applyAlignment="1">
      <alignment horizontal="left" vertical="center" wrapText="1"/>
      <protection/>
    </xf>
    <xf numFmtId="0" fontId="0" fillId="36" borderId="29" xfId="15"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6" xfId="15" applyNumberFormat="1" applyFont="1" applyFill="1" applyBorder="1" applyAlignment="1" quotePrefix="1">
      <alignment horizontal="center" vertical="center"/>
      <protection/>
    </xf>
    <xf numFmtId="177" fontId="2" fillId="35" borderId="17"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0" fillId="35" borderId="39" xfId="15" applyNumberFormat="1" applyFont="1" applyFill="1" applyBorder="1" applyAlignment="1" quotePrefix="1">
      <alignment horizontal="center" vertical="center"/>
      <protection/>
    </xf>
    <xf numFmtId="177" fontId="4" fillId="35" borderId="16" xfId="15" applyNumberFormat="1" applyFont="1" applyFill="1" applyBorder="1" applyAlignment="1" quotePrefix="1">
      <alignment horizontal="left" vertical="center"/>
      <protection/>
    </xf>
    <xf numFmtId="177" fontId="4" fillId="35" borderId="17" xfId="15" applyNumberFormat="1" applyFont="1" applyFill="1" applyBorder="1" applyAlignment="1" quotePrefix="1">
      <alignment horizontal="center" vertical="center"/>
      <protection/>
    </xf>
    <xf numFmtId="177" fontId="4" fillId="35" borderId="17" xfId="15" applyNumberFormat="1" applyFont="1" applyFill="1" applyBorder="1" applyAlignment="1" quotePrefix="1">
      <alignment horizontal="left" vertical="center"/>
      <protection/>
    </xf>
    <xf numFmtId="177" fontId="11" fillId="35" borderId="16" xfId="15" applyNumberFormat="1" applyFont="1" applyFill="1" applyBorder="1" applyAlignment="1" quotePrefix="1">
      <alignment horizontal="center" vertical="center"/>
      <protection/>
    </xf>
    <xf numFmtId="177" fontId="11" fillId="35" borderId="34" xfId="15" applyNumberFormat="1" applyFont="1" applyFill="1" applyBorder="1" applyAlignment="1" quotePrefix="1">
      <alignment horizontal="center" vertical="center"/>
      <protection/>
    </xf>
    <xf numFmtId="177" fontId="11" fillId="35" borderId="53" xfId="15" applyNumberFormat="1" applyFont="1" applyFill="1" applyBorder="1" applyAlignment="1" quotePrefix="1">
      <alignment horizontal="center" vertical="center"/>
      <protection/>
    </xf>
    <xf numFmtId="177" fontId="11" fillId="35" borderId="35" xfId="15" applyNumberFormat="1" applyFont="1" applyFill="1" applyBorder="1" applyAlignment="1" quotePrefix="1">
      <alignment horizontal="center" vertical="center"/>
      <protection/>
    </xf>
    <xf numFmtId="177" fontId="4" fillId="35" borderId="41" xfId="0" applyNumberFormat="1" applyFont="1" applyFill="1" applyBorder="1" applyAlignment="1" quotePrefix="1">
      <alignment horizontal="center" vertical="center" wrapText="1"/>
    </xf>
    <xf numFmtId="177" fontId="4" fillId="35" borderId="31" xfId="0" applyNumberFormat="1" applyFont="1" applyFill="1" applyBorder="1" applyAlignment="1" quotePrefix="1">
      <alignment horizontal="center" vertical="center" wrapText="1"/>
    </xf>
    <xf numFmtId="177" fontId="4" fillId="35" borderId="36" xfId="0" applyNumberFormat="1" applyFont="1" applyFill="1" applyBorder="1" applyAlignment="1" quotePrefix="1">
      <alignment horizontal="center" vertical="center" wrapText="1"/>
    </xf>
    <xf numFmtId="177" fontId="4" fillId="35" borderId="21" xfId="0" applyNumberFormat="1" applyFont="1" applyFill="1" applyBorder="1" applyAlignment="1" quotePrefix="1">
      <alignment horizontal="center" vertical="center"/>
    </xf>
    <xf numFmtId="177" fontId="4" fillId="35" borderId="17" xfId="0" applyNumberFormat="1" applyFont="1" applyFill="1" applyBorder="1" applyAlignment="1" quotePrefix="1">
      <alignment horizontal="center" vertical="center"/>
    </xf>
    <xf numFmtId="177" fontId="4" fillId="35" borderId="24" xfId="0" applyNumberFormat="1" applyFont="1" applyFill="1" applyBorder="1" applyAlignment="1" quotePrefix="1">
      <alignment horizontal="center" vertical="center"/>
    </xf>
    <xf numFmtId="49" fontId="4" fillId="35" borderId="21" xfId="0" applyNumberFormat="1" applyFont="1" applyFill="1" applyBorder="1" applyAlignment="1" quotePrefix="1">
      <alignment horizontal="center" vertical="center"/>
    </xf>
    <xf numFmtId="49" fontId="4" fillId="35" borderId="17" xfId="0" applyNumberFormat="1" applyFont="1" applyFill="1" applyBorder="1" applyAlignment="1" quotePrefix="1">
      <alignment horizontal="center" vertical="center"/>
    </xf>
    <xf numFmtId="177" fontId="4" fillId="35" borderId="11" xfId="15" applyNumberFormat="1" applyFont="1" applyFill="1" applyBorder="1" applyAlignment="1" quotePrefix="1">
      <alignment horizontal="center" vertical="center"/>
      <protection/>
    </xf>
    <xf numFmtId="177" fontId="4" fillId="35" borderId="12" xfId="15" applyNumberFormat="1" applyFont="1" applyFill="1" applyBorder="1" applyAlignment="1" quotePrefix="1">
      <alignment horizontal="center" vertical="center"/>
      <protection/>
    </xf>
    <xf numFmtId="177" fontId="4" fillId="35" borderId="16"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27" sqref="F27"/>
    </sheetView>
  </sheetViews>
  <sheetFormatPr defaultColWidth="9.00390625" defaultRowHeight="19.5" customHeight="1"/>
  <cols>
    <col min="1" max="1" width="50.625" style="144" customWidth="1"/>
    <col min="2" max="2" width="4.00390625" style="144" customWidth="1"/>
    <col min="3" max="3" width="15.625" style="144" customWidth="1"/>
    <col min="4" max="4" width="43.50390625" style="144" customWidth="1"/>
    <col min="5" max="5" width="3.50390625" style="144" customWidth="1"/>
    <col min="6" max="6" width="15.625" style="144" customWidth="1"/>
    <col min="7" max="8" width="9.00390625" style="145" customWidth="1"/>
    <col min="9" max="16384" width="9.00390625" style="144" customWidth="1"/>
  </cols>
  <sheetData>
    <row r="1" ht="19.5" customHeight="1">
      <c r="A1" s="146"/>
    </row>
    <row r="2" spans="1:8" s="141" customFormat="1" ht="19.5" customHeight="1">
      <c r="A2" s="147" t="s">
        <v>0</v>
      </c>
      <c r="B2" s="147"/>
      <c r="C2" s="147"/>
      <c r="D2" s="147"/>
      <c r="E2" s="147"/>
      <c r="F2" s="147"/>
      <c r="G2" s="191"/>
      <c r="H2" s="191"/>
    </row>
    <row r="3" ht="19.5" customHeight="1">
      <c r="F3" s="80" t="s">
        <v>1</v>
      </c>
    </row>
    <row r="4" spans="1:6" ht="19.5" customHeight="1">
      <c r="A4" s="6" t="s">
        <v>2</v>
      </c>
      <c r="F4" s="80" t="s">
        <v>3</v>
      </c>
    </row>
    <row r="5" spans="1:8" s="246" customFormat="1" ht="19.5" customHeight="1">
      <c r="A5" s="261" t="s">
        <v>4</v>
      </c>
      <c r="B5" s="248"/>
      <c r="C5" s="248"/>
      <c r="D5" s="262" t="s">
        <v>5</v>
      </c>
      <c r="E5" s="248"/>
      <c r="F5" s="250"/>
      <c r="G5" s="251"/>
      <c r="H5" s="251"/>
    </row>
    <row r="6" spans="1:8" s="246" customFormat="1" ht="19.5" customHeight="1">
      <c r="A6" s="263" t="s">
        <v>6</v>
      </c>
      <c r="B6" s="264" t="s">
        <v>7</v>
      </c>
      <c r="C6" s="254" t="s">
        <v>8</v>
      </c>
      <c r="D6" s="265" t="s">
        <v>6</v>
      </c>
      <c r="E6" s="264" t="s">
        <v>7</v>
      </c>
      <c r="F6" s="256" t="s">
        <v>8</v>
      </c>
      <c r="G6" s="251"/>
      <c r="H6" s="251"/>
    </row>
    <row r="7" spans="1:8" s="246" customFormat="1" ht="19.5" customHeight="1">
      <c r="A7" s="263" t="s">
        <v>9</v>
      </c>
      <c r="B7" s="254"/>
      <c r="C7" s="265" t="s">
        <v>10</v>
      </c>
      <c r="D7" s="265" t="s">
        <v>9</v>
      </c>
      <c r="E7" s="254"/>
      <c r="F7" s="266" t="s">
        <v>11</v>
      </c>
      <c r="G7" s="251"/>
      <c r="H7" s="251"/>
    </row>
    <row r="8" spans="1:8" s="246" customFormat="1" ht="19.5" customHeight="1">
      <c r="A8" s="267" t="s">
        <v>12</v>
      </c>
      <c r="B8" s="268" t="s">
        <v>10</v>
      </c>
      <c r="C8" s="161">
        <v>2228.83</v>
      </c>
      <c r="D8" s="269" t="s">
        <v>13</v>
      </c>
      <c r="E8" s="268" t="s">
        <v>14</v>
      </c>
      <c r="F8" s="165">
        <v>28</v>
      </c>
      <c r="G8" s="251"/>
      <c r="H8" s="251"/>
    </row>
    <row r="9" spans="1:8" s="246" customFormat="1" ht="19.5" customHeight="1">
      <c r="A9" s="166" t="s">
        <v>15</v>
      </c>
      <c r="B9" s="268" t="s">
        <v>11</v>
      </c>
      <c r="C9" s="161"/>
      <c r="D9" s="269" t="s">
        <v>16</v>
      </c>
      <c r="E9" s="268" t="s">
        <v>17</v>
      </c>
      <c r="F9" s="165"/>
      <c r="G9" s="251"/>
      <c r="H9" s="251"/>
    </row>
    <row r="10" spans="1:8" s="246" customFormat="1" ht="19.5" customHeight="1">
      <c r="A10" s="166" t="s">
        <v>18</v>
      </c>
      <c r="B10" s="268" t="s">
        <v>19</v>
      </c>
      <c r="C10" s="161"/>
      <c r="D10" s="269" t="s">
        <v>20</v>
      </c>
      <c r="E10" s="268" t="s">
        <v>21</v>
      </c>
      <c r="F10" s="165"/>
      <c r="G10" s="251"/>
      <c r="H10" s="251"/>
    </row>
    <row r="11" spans="1:8" s="246" customFormat="1" ht="19.5" customHeight="1">
      <c r="A11" s="166" t="s">
        <v>22</v>
      </c>
      <c r="B11" s="268" t="s">
        <v>23</v>
      </c>
      <c r="C11" s="161"/>
      <c r="D11" s="162" t="s">
        <v>24</v>
      </c>
      <c r="E11" s="268" t="s">
        <v>25</v>
      </c>
      <c r="F11" s="165">
        <v>104.82</v>
      </c>
      <c r="G11" s="251"/>
      <c r="H11" s="251"/>
    </row>
    <row r="12" spans="1:8" s="246" customFormat="1" ht="19.5" customHeight="1">
      <c r="A12" s="166" t="s">
        <v>26</v>
      </c>
      <c r="B12" s="268" t="s">
        <v>27</v>
      </c>
      <c r="C12" s="161"/>
      <c r="D12" s="162" t="s">
        <v>28</v>
      </c>
      <c r="E12" s="268" t="s">
        <v>29</v>
      </c>
      <c r="F12" s="165">
        <v>83</v>
      </c>
      <c r="G12" s="251"/>
      <c r="H12" s="251"/>
    </row>
    <row r="13" spans="1:8" s="246" customFormat="1" ht="19.5" customHeight="1">
      <c r="A13" s="166" t="s">
        <v>30</v>
      </c>
      <c r="B13" s="268" t="s">
        <v>31</v>
      </c>
      <c r="C13" s="161">
        <v>50.11</v>
      </c>
      <c r="D13" s="162" t="s">
        <v>32</v>
      </c>
      <c r="E13" s="268" t="s">
        <v>33</v>
      </c>
      <c r="F13" s="165">
        <v>1508.88</v>
      </c>
      <c r="G13" s="251"/>
      <c r="H13" s="251"/>
    </row>
    <row r="14" spans="1:8" s="246" customFormat="1" ht="19.5" customHeight="1">
      <c r="A14" s="166"/>
      <c r="B14" s="268" t="s">
        <v>34</v>
      </c>
      <c r="C14" s="161"/>
      <c r="D14" s="167" t="s">
        <v>35</v>
      </c>
      <c r="E14" s="268" t="s">
        <v>36</v>
      </c>
      <c r="F14" s="165">
        <v>339.51</v>
      </c>
      <c r="G14" s="251"/>
      <c r="H14" s="251"/>
    </row>
    <row r="15" spans="1:8" s="246" customFormat="1" ht="19.5" customHeight="1">
      <c r="A15" s="166"/>
      <c r="B15" s="268" t="s">
        <v>37</v>
      </c>
      <c r="C15" s="168"/>
      <c r="D15" s="169"/>
      <c r="E15" s="268" t="s">
        <v>38</v>
      </c>
      <c r="F15" s="171"/>
      <c r="G15" s="251"/>
      <c r="H15" s="251"/>
    </row>
    <row r="16" spans="1:8" s="246" customFormat="1" ht="19.5" customHeight="1">
      <c r="A16" s="270" t="s">
        <v>39</v>
      </c>
      <c r="B16" s="268" t="s">
        <v>40</v>
      </c>
      <c r="C16" s="161">
        <f>SUM(C8:C13)</f>
        <v>2278.94</v>
      </c>
      <c r="D16" s="271" t="s">
        <v>41</v>
      </c>
      <c r="E16" s="268" t="s">
        <v>42</v>
      </c>
      <c r="F16" s="174">
        <f>SUM(F8:F14)</f>
        <v>2064.21</v>
      </c>
      <c r="G16" s="251"/>
      <c r="H16" s="251"/>
    </row>
    <row r="17" spans="1:8" s="246" customFormat="1" ht="19.5" customHeight="1">
      <c r="A17" s="166" t="s">
        <v>43</v>
      </c>
      <c r="B17" s="268" t="s">
        <v>44</v>
      </c>
      <c r="C17" s="161"/>
      <c r="D17" s="169" t="s">
        <v>45</v>
      </c>
      <c r="E17" s="268" t="s">
        <v>46</v>
      </c>
      <c r="F17" s="177"/>
      <c r="G17" s="251"/>
      <c r="H17" s="251"/>
    </row>
    <row r="18" spans="1:8" s="246" customFormat="1" ht="19.5" customHeight="1">
      <c r="A18" s="166" t="s">
        <v>47</v>
      </c>
      <c r="B18" s="268" t="s">
        <v>48</v>
      </c>
      <c r="C18" s="161">
        <v>461.7</v>
      </c>
      <c r="D18" s="169" t="s">
        <v>49</v>
      </c>
      <c r="E18" s="268" t="s">
        <v>50</v>
      </c>
      <c r="F18" s="177">
        <v>676.43</v>
      </c>
      <c r="G18" s="251"/>
      <c r="H18" s="251"/>
    </row>
    <row r="19" spans="1:8" s="246" customFormat="1" ht="19.5" customHeight="1">
      <c r="A19" s="258"/>
      <c r="B19" s="268" t="s">
        <v>51</v>
      </c>
      <c r="C19" s="179"/>
      <c r="D19" s="180"/>
      <c r="E19" s="268" t="s">
        <v>52</v>
      </c>
      <c r="F19" s="182"/>
      <c r="G19" s="251"/>
      <c r="H19" s="251"/>
    </row>
    <row r="20" spans="1:6" ht="19.5" customHeight="1">
      <c r="A20" s="272" t="s">
        <v>53</v>
      </c>
      <c r="B20" s="268" t="s">
        <v>54</v>
      </c>
      <c r="C20" s="184">
        <f>SUM(C16+C17+C18)</f>
        <v>2740.64</v>
      </c>
      <c r="D20" s="273" t="s">
        <v>53</v>
      </c>
      <c r="E20" s="268" t="s">
        <v>55</v>
      </c>
      <c r="F20" s="187">
        <f>SUM(F16+F17+F18)</f>
        <v>2740.64</v>
      </c>
    </row>
    <row r="21" spans="1:6" ht="19.5" customHeight="1">
      <c r="A21" s="259" t="s">
        <v>56</v>
      </c>
      <c r="B21" s="260"/>
      <c r="C21" s="260"/>
      <c r="D21" s="260"/>
      <c r="E21" s="260"/>
      <c r="F21" s="260"/>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9"/>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44"/>
  <sheetViews>
    <sheetView zoomScaleSheetLayoutView="160" workbookViewId="0" topLeftCell="A1">
      <selection activeCell="D8" sqref="D8"/>
    </sheetView>
  </sheetViews>
  <sheetFormatPr defaultColWidth="9.00390625" defaultRowHeight="14.25"/>
  <cols>
    <col min="1" max="2" width="4.625" style="198" customWidth="1"/>
    <col min="3" max="3" width="21.625" style="198" customWidth="1"/>
    <col min="4" max="9" width="13.625" style="198" customWidth="1"/>
    <col min="10" max="10" width="18.75390625" style="198" customWidth="1"/>
    <col min="11" max="16384" width="9.00390625" style="198" customWidth="1"/>
  </cols>
  <sheetData>
    <row r="1" spans="1:10" s="194" customFormat="1" ht="15" customHeight="1">
      <c r="A1" s="199" t="s">
        <v>57</v>
      </c>
      <c r="B1" s="199"/>
      <c r="C1" s="199"/>
      <c r="D1" s="199"/>
      <c r="E1" s="199"/>
      <c r="F1" s="199"/>
      <c r="G1" s="199"/>
      <c r="H1" s="199"/>
      <c r="I1" s="199"/>
      <c r="J1" s="199"/>
    </row>
    <row r="2" ht="14.25">
      <c r="J2" s="80" t="s">
        <v>58</v>
      </c>
    </row>
    <row r="3" spans="1:10" ht="15">
      <c r="A3" s="6" t="s">
        <v>59</v>
      </c>
      <c r="F3" s="200"/>
      <c r="J3" s="80" t="s">
        <v>3</v>
      </c>
    </row>
    <row r="4" spans="1:11" s="195" customFormat="1" ht="22.5" customHeight="1">
      <c r="A4" s="274" t="s">
        <v>6</v>
      </c>
      <c r="B4" s="202"/>
      <c r="C4" s="202"/>
      <c r="D4" s="275" t="s">
        <v>39</v>
      </c>
      <c r="E4" s="275" t="s">
        <v>60</v>
      </c>
      <c r="F4" s="275" t="s">
        <v>61</v>
      </c>
      <c r="G4" s="275" t="s">
        <v>62</v>
      </c>
      <c r="H4" s="275" t="s">
        <v>63</v>
      </c>
      <c r="I4" s="275" t="s">
        <v>64</v>
      </c>
      <c r="J4" s="276" t="s">
        <v>65</v>
      </c>
      <c r="K4" s="227"/>
    </row>
    <row r="5" spans="1:11" s="195" customFormat="1" ht="21" customHeight="1">
      <c r="A5" s="205" t="s">
        <v>66</v>
      </c>
      <c r="B5" s="206"/>
      <c r="C5" s="207" t="s">
        <v>67</v>
      </c>
      <c r="D5" s="208"/>
      <c r="E5" s="208"/>
      <c r="F5" s="208"/>
      <c r="G5" s="208"/>
      <c r="H5" s="208"/>
      <c r="I5" s="208"/>
      <c r="J5" s="243"/>
      <c r="K5" s="227"/>
    </row>
    <row r="6" spans="1:11" s="195" customFormat="1" ht="22.5" customHeight="1">
      <c r="A6" s="210"/>
      <c r="B6" s="211"/>
      <c r="C6" s="212"/>
      <c r="D6" s="212"/>
      <c r="E6" s="212"/>
      <c r="F6" s="212"/>
      <c r="G6" s="212"/>
      <c r="H6" s="212"/>
      <c r="I6" s="212"/>
      <c r="J6" s="244"/>
      <c r="K6" s="227"/>
    </row>
    <row r="7" spans="1:11" s="197" customFormat="1" ht="19.5" customHeight="1">
      <c r="A7" s="277" t="s">
        <v>68</v>
      </c>
      <c r="B7" s="236"/>
      <c r="C7" s="237"/>
      <c r="D7" s="278" t="s">
        <v>10</v>
      </c>
      <c r="E7" s="278" t="s">
        <v>11</v>
      </c>
      <c r="F7" s="278" t="s">
        <v>19</v>
      </c>
      <c r="G7" s="278" t="s">
        <v>23</v>
      </c>
      <c r="H7" s="278" t="s">
        <v>27</v>
      </c>
      <c r="I7" s="278" t="s">
        <v>31</v>
      </c>
      <c r="J7" s="230" t="s">
        <v>34</v>
      </c>
      <c r="K7" s="233"/>
    </row>
    <row r="8" spans="1:11" s="197" customFormat="1" ht="22.5" customHeight="1">
      <c r="A8" s="279" t="s">
        <v>69</v>
      </c>
      <c r="B8" s="220"/>
      <c r="C8" s="221"/>
      <c r="D8" s="134">
        <f>SUM(E8:J8)</f>
        <v>2278.94</v>
      </c>
      <c r="E8" s="134">
        <f>E9+E14+E17+E23+E31</f>
        <v>2228.83</v>
      </c>
      <c r="F8" s="134"/>
      <c r="G8" s="134"/>
      <c r="H8" s="134"/>
      <c r="I8" s="134"/>
      <c r="J8" s="232">
        <f>SUM(J23+J39)</f>
        <v>50.11</v>
      </c>
      <c r="K8" s="233"/>
    </row>
    <row r="9" spans="1:11" s="197" customFormat="1" ht="22.5" customHeight="1">
      <c r="A9" s="126">
        <v>201</v>
      </c>
      <c r="B9" s="127"/>
      <c r="C9" s="128" t="s">
        <v>70</v>
      </c>
      <c r="D9" s="134">
        <f>SUM(E9:J9)</f>
        <v>28</v>
      </c>
      <c r="E9" s="134">
        <f>E10+E12</f>
        <v>28</v>
      </c>
      <c r="F9" s="134"/>
      <c r="G9" s="134"/>
      <c r="H9" s="134"/>
      <c r="I9" s="134"/>
      <c r="J9" s="232"/>
      <c r="K9" s="233"/>
    </row>
    <row r="10" spans="1:11" s="197" customFormat="1" ht="22.5" customHeight="1">
      <c r="A10" s="126">
        <v>20105</v>
      </c>
      <c r="B10" s="127"/>
      <c r="C10" s="128" t="s">
        <v>71</v>
      </c>
      <c r="D10" s="134">
        <f>SUM(E10:J10)</f>
        <v>13</v>
      </c>
      <c r="E10" s="134">
        <f>E11</f>
        <v>13</v>
      </c>
      <c r="F10" s="134"/>
      <c r="G10" s="134"/>
      <c r="H10" s="134"/>
      <c r="I10" s="134"/>
      <c r="J10" s="232"/>
      <c r="K10" s="233"/>
    </row>
    <row r="11" spans="1:11" s="197" customFormat="1" ht="22.5" customHeight="1">
      <c r="A11" s="126">
        <v>2010599</v>
      </c>
      <c r="B11" s="127"/>
      <c r="C11" s="128" t="s">
        <v>72</v>
      </c>
      <c r="D11" s="134">
        <f aca="true" t="shared" si="0" ref="D11:D41">SUM(E11:J11)</f>
        <v>13</v>
      </c>
      <c r="E11" s="134">
        <v>13</v>
      </c>
      <c r="F11" s="134"/>
      <c r="G11" s="134"/>
      <c r="H11" s="134"/>
      <c r="I11" s="134"/>
      <c r="J11" s="232"/>
      <c r="K11" s="233"/>
    </row>
    <row r="12" spans="1:11" s="197" customFormat="1" ht="22.5" customHeight="1">
      <c r="A12" s="126" t="s">
        <v>73</v>
      </c>
      <c r="B12" s="127"/>
      <c r="C12" s="128" t="s">
        <v>74</v>
      </c>
      <c r="D12" s="134">
        <f t="shared" si="0"/>
        <v>15</v>
      </c>
      <c r="E12" s="134">
        <f>E13</f>
        <v>15</v>
      </c>
      <c r="F12" s="134"/>
      <c r="G12" s="134"/>
      <c r="H12" s="134"/>
      <c r="I12" s="134"/>
      <c r="J12" s="232"/>
      <c r="K12" s="233"/>
    </row>
    <row r="13" spans="1:11" s="197" customFormat="1" ht="22.5" customHeight="1">
      <c r="A13" s="126" t="s">
        <v>75</v>
      </c>
      <c r="B13" s="127"/>
      <c r="C13" s="128" t="s">
        <v>76</v>
      </c>
      <c r="D13" s="134">
        <f t="shared" si="0"/>
        <v>15</v>
      </c>
      <c r="E13" s="134">
        <v>15</v>
      </c>
      <c r="F13" s="134"/>
      <c r="G13" s="134"/>
      <c r="H13" s="134"/>
      <c r="I13" s="134"/>
      <c r="J13" s="232"/>
      <c r="K13" s="233"/>
    </row>
    <row r="14" spans="1:11" s="197" customFormat="1" ht="22.5" customHeight="1">
      <c r="A14" s="126" t="s">
        <v>77</v>
      </c>
      <c r="B14" s="127"/>
      <c r="C14" s="128" t="s">
        <v>78</v>
      </c>
      <c r="D14" s="134">
        <f t="shared" si="0"/>
        <v>108.6</v>
      </c>
      <c r="E14" s="134">
        <f>E16</f>
        <v>108.6</v>
      </c>
      <c r="F14" s="134"/>
      <c r="G14" s="134"/>
      <c r="H14" s="134"/>
      <c r="I14" s="134"/>
      <c r="J14" s="232"/>
      <c r="K14" s="233"/>
    </row>
    <row r="15" spans="1:11" s="197" customFormat="1" ht="22.5" customHeight="1">
      <c r="A15" s="126" t="s">
        <v>79</v>
      </c>
      <c r="B15" s="127"/>
      <c r="C15" s="128" t="s">
        <v>80</v>
      </c>
      <c r="D15" s="134">
        <f t="shared" si="0"/>
        <v>108.6</v>
      </c>
      <c r="E15" s="134">
        <f>E16</f>
        <v>108.6</v>
      </c>
      <c r="F15" s="134"/>
      <c r="G15" s="134"/>
      <c r="H15" s="134"/>
      <c r="I15" s="134"/>
      <c r="J15" s="232"/>
      <c r="K15" s="233"/>
    </row>
    <row r="16" spans="1:11" s="197" customFormat="1" ht="22.5" customHeight="1">
      <c r="A16" s="126" t="s">
        <v>81</v>
      </c>
      <c r="B16" s="127"/>
      <c r="C16" s="128" t="s">
        <v>82</v>
      </c>
      <c r="D16" s="134">
        <f t="shared" si="0"/>
        <v>108.6</v>
      </c>
      <c r="E16" s="134">
        <v>108.6</v>
      </c>
      <c r="F16" s="134"/>
      <c r="G16" s="134"/>
      <c r="H16" s="134"/>
      <c r="I16" s="134"/>
      <c r="J16" s="232"/>
      <c r="K16" s="233"/>
    </row>
    <row r="17" spans="1:11" s="197" customFormat="1" ht="22.5" customHeight="1">
      <c r="A17" s="126" t="s">
        <v>83</v>
      </c>
      <c r="B17" s="127"/>
      <c r="C17" s="128" t="s">
        <v>84</v>
      </c>
      <c r="D17" s="134">
        <f t="shared" si="0"/>
        <v>85</v>
      </c>
      <c r="E17" s="134">
        <f>E18+E20</f>
        <v>85</v>
      </c>
      <c r="F17" s="134"/>
      <c r="G17" s="134"/>
      <c r="H17" s="134"/>
      <c r="I17" s="134"/>
      <c r="J17" s="232"/>
      <c r="K17" s="233"/>
    </row>
    <row r="18" spans="1:11" s="197" customFormat="1" ht="22.5" customHeight="1">
      <c r="A18" s="126" t="s">
        <v>85</v>
      </c>
      <c r="B18" s="127"/>
      <c r="C18" s="128" t="s">
        <v>86</v>
      </c>
      <c r="D18" s="134">
        <f t="shared" si="0"/>
        <v>45</v>
      </c>
      <c r="E18" s="134">
        <f>E19</f>
        <v>45</v>
      </c>
      <c r="F18" s="134"/>
      <c r="G18" s="134"/>
      <c r="H18" s="134"/>
      <c r="I18" s="134"/>
      <c r="J18" s="232"/>
      <c r="K18" s="233"/>
    </row>
    <row r="19" spans="1:11" s="197" customFormat="1" ht="22.5" customHeight="1">
      <c r="A19" s="126" t="s">
        <v>87</v>
      </c>
      <c r="B19" s="127"/>
      <c r="C19" s="128" t="s">
        <v>88</v>
      </c>
      <c r="D19" s="134">
        <f t="shared" si="0"/>
        <v>45</v>
      </c>
      <c r="E19" s="134">
        <v>45</v>
      </c>
      <c r="F19" s="134"/>
      <c r="G19" s="134"/>
      <c r="H19" s="134"/>
      <c r="I19" s="134"/>
      <c r="J19" s="232"/>
      <c r="K19" s="233"/>
    </row>
    <row r="20" spans="1:11" s="197" customFormat="1" ht="22.5" customHeight="1">
      <c r="A20" s="126" t="s">
        <v>89</v>
      </c>
      <c r="B20" s="127"/>
      <c r="C20" s="128" t="s">
        <v>90</v>
      </c>
      <c r="D20" s="134">
        <f t="shared" si="0"/>
        <v>40</v>
      </c>
      <c r="E20" s="134">
        <f>SUM(E21:E22)</f>
        <v>40</v>
      </c>
      <c r="F20" s="134"/>
      <c r="G20" s="134"/>
      <c r="H20" s="134"/>
      <c r="I20" s="134"/>
      <c r="J20" s="232"/>
      <c r="K20" s="233"/>
    </row>
    <row r="21" spans="1:11" s="197" customFormat="1" ht="22.5" customHeight="1">
      <c r="A21" s="126" t="s">
        <v>91</v>
      </c>
      <c r="B21" s="127"/>
      <c r="C21" s="128" t="s">
        <v>92</v>
      </c>
      <c r="D21" s="134">
        <f t="shared" si="0"/>
        <v>20</v>
      </c>
      <c r="E21" s="134">
        <v>20</v>
      </c>
      <c r="F21" s="134"/>
      <c r="G21" s="134"/>
      <c r="H21" s="134"/>
      <c r="I21" s="134"/>
      <c r="J21" s="232"/>
      <c r="K21" s="233"/>
    </row>
    <row r="22" spans="1:11" s="197" customFormat="1" ht="22.5" customHeight="1">
      <c r="A22" s="136" t="s">
        <v>93</v>
      </c>
      <c r="B22" s="137"/>
      <c r="C22" s="128" t="s">
        <v>94</v>
      </c>
      <c r="D22" s="134">
        <f t="shared" si="0"/>
        <v>20</v>
      </c>
      <c r="E22" s="134">
        <v>20</v>
      </c>
      <c r="F22" s="134"/>
      <c r="G22" s="134"/>
      <c r="H22" s="134"/>
      <c r="I22" s="134"/>
      <c r="J22" s="232"/>
      <c r="K22" s="233"/>
    </row>
    <row r="23" spans="1:11" s="197" customFormat="1" ht="22.5" customHeight="1">
      <c r="A23" s="136" t="s">
        <v>95</v>
      </c>
      <c r="B23" s="137"/>
      <c r="C23" s="128" t="s">
        <v>96</v>
      </c>
      <c r="D23" s="134">
        <f t="shared" si="0"/>
        <v>1635.23</v>
      </c>
      <c r="E23" s="134">
        <f>SUM(E29+E24)</f>
        <v>1635.23</v>
      </c>
      <c r="F23" s="134"/>
      <c r="G23" s="134"/>
      <c r="H23" s="134"/>
      <c r="I23" s="134"/>
      <c r="J23" s="232"/>
      <c r="K23" s="233"/>
    </row>
    <row r="24" spans="1:11" s="197" customFormat="1" ht="22.5" customHeight="1">
      <c r="A24" s="136" t="s">
        <v>97</v>
      </c>
      <c r="B24" s="137"/>
      <c r="C24" s="128" t="s">
        <v>98</v>
      </c>
      <c r="D24" s="134">
        <f t="shared" si="0"/>
        <v>1618.73</v>
      </c>
      <c r="E24" s="134">
        <f>SUM(E25:E28)</f>
        <v>1618.73</v>
      </c>
      <c r="F24" s="134"/>
      <c r="G24" s="134"/>
      <c r="H24" s="134"/>
      <c r="I24" s="134"/>
      <c r="J24" s="232"/>
      <c r="K24" s="233"/>
    </row>
    <row r="25" spans="1:11" s="197" customFormat="1" ht="22.5" customHeight="1">
      <c r="A25" s="136" t="s">
        <v>99</v>
      </c>
      <c r="B25" s="137"/>
      <c r="C25" s="128" t="s">
        <v>100</v>
      </c>
      <c r="D25" s="134">
        <f t="shared" si="0"/>
        <v>1290.29</v>
      </c>
      <c r="E25" s="134">
        <v>1290.29</v>
      </c>
      <c r="F25" s="134"/>
      <c r="G25" s="134"/>
      <c r="H25" s="134"/>
      <c r="I25" s="134"/>
      <c r="J25" s="232"/>
      <c r="K25" s="233"/>
    </row>
    <row r="26" spans="1:11" s="197" customFormat="1" ht="22.5" customHeight="1">
      <c r="A26" s="136" t="s">
        <v>101</v>
      </c>
      <c r="B26" s="137"/>
      <c r="C26" s="138" t="s">
        <v>102</v>
      </c>
      <c r="D26" s="134">
        <f t="shared" si="0"/>
        <v>0</v>
      </c>
      <c r="E26" s="133">
        <v>0</v>
      </c>
      <c r="F26" s="133"/>
      <c r="G26" s="133"/>
      <c r="H26" s="133"/>
      <c r="I26" s="133"/>
      <c r="J26" s="234"/>
      <c r="K26" s="233"/>
    </row>
    <row r="27" spans="1:11" s="197" customFormat="1" ht="22.5" customHeight="1">
      <c r="A27" s="136" t="s">
        <v>103</v>
      </c>
      <c r="B27" s="137"/>
      <c r="C27" s="138" t="s">
        <v>104</v>
      </c>
      <c r="D27" s="134">
        <f t="shared" si="0"/>
        <v>19.5</v>
      </c>
      <c r="E27" s="133">
        <v>19.5</v>
      </c>
      <c r="F27" s="133"/>
      <c r="G27" s="133"/>
      <c r="H27" s="133"/>
      <c r="I27" s="133"/>
      <c r="J27" s="234"/>
      <c r="K27" s="233"/>
    </row>
    <row r="28" spans="1:11" s="197" customFormat="1" ht="22.5" customHeight="1">
      <c r="A28" s="136" t="s">
        <v>105</v>
      </c>
      <c r="B28" s="137"/>
      <c r="C28" s="138" t="s">
        <v>106</v>
      </c>
      <c r="D28" s="134">
        <f t="shared" si="0"/>
        <v>308.94</v>
      </c>
      <c r="E28" s="133">
        <v>308.94</v>
      </c>
      <c r="F28" s="133"/>
      <c r="G28" s="133"/>
      <c r="H28" s="133"/>
      <c r="I28" s="133"/>
      <c r="J28" s="234"/>
      <c r="K28" s="233"/>
    </row>
    <row r="29" spans="1:11" s="197" customFormat="1" ht="22.5" customHeight="1">
      <c r="A29" s="136" t="s">
        <v>107</v>
      </c>
      <c r="B29" s="137"/>
      <c r="C29" s="138" t="s">
        <v>108</v>
      </c>
      <c r="D29" s="134">
        <f t="shared" si="0"/>
        <v>16.5</v>
      </c>
      <c r="E29" s="133">
        <f>E30</f>
        <v>16.5</v>
      </c>
      <c r="F29" s="133"/>
      <c r="G29" s="133"/>
      <c r="H29" s="133"/>
      <c r="I29" s="133"/>
      <c r="J29" s="234"/>
      <c r="K29" s="233"/>
    </row>
    <row r="30" spans="1:11" s="197" customFormat="1" ht="22.5" customHeight="1">
      <c r="A30" s="136" t="s">
        <v>109</v>
      </c>
      <c r="B30" s="137"/>
      <c r="C30" s="138" t="s">
        <v>110</v>
      </c>
      <c r="D30" s="134">
        <f t="shared" si="0"/>
        <v>16.5</v>
      </c>
      <c r="E30" s="133">
        <v>16.5</v>
      </c>
      <c r="F30" s="133"/>
      <c r="G30" s="133"/>
      <c r="H30" s="133"/>
      <c r="I30" s="133"/>
      <c r="J30" s="234"/>
      <c r="K30" s="233"/>
    </row>
    <row r="31" spans="1:11" s="197" customFormat="1" ht="22.5" customHeight="1">
      <c r="A31" s="136" t="s">
        <v>111</v>
      </c>
      <c r="B31" s="137"/>
      <c r="C31" s="138" t="s">
        <v>112</v>
      </c>
      <c r="D31" s="134">
        <f t="shared" si="0"/>
        <v>372</v>
      </c>
      <c r="E31" s="133">
        <f>E32+E35+E37</f>
        <v>372</v>
      </c>
      <c r="F31" s="133"/>
      <c r="G31" s="133"/>
      <c r="H31" s="133"/>
      <c r="I31" s="133"/>
      <c r="J31" s="234"/>
      <c r="K31" s="233"/>
    </row>
    <row r="32" spans="1:11" s="197" customFormat="1" ht="22.5" customHeight="1">
      <c r="A32" s="136" t="s">
        <v>113</v>
      </c>
      <c r="B32" s="137"/>
      <c r="C32" s="138" t="s">
        <v>114</v>
      </c>
      <c r="D32" s="134">
        <f t="shared" si="0"/>
        <v>210</v>
      </c>
      <c r="E32" s="133">
        <f>SUM(E33:E34)</f>
        <v>210</v>
      </c>
      <c r="F32" s="133"/>
      <c r="G32" s="133"/>
      <c r="H32" s="133"/>
      <c r="I32" s="133"/>
      <c r="J32" s="234"/>
      <c r="K32" s="233"/>
    </row>
    <row r="33" spans="1:11" s="197" customFormat="1" ht="22.5" customHeight="1">
      <c r="A33" s="136" t="s">
        <v>115</v>
      </c>
      <c r="B33" s="137"/>
      <c r="C33" s="138" t="s">
        <v>116</v>
      </c>
      <c r="D33" s="134">
        <f t="shared" si="0"/>
        <v>10</v>
      </c>
      <c r="E33" s="133">
        <v>10</v>
      </c>
      <c r="F33" s="133"/>
      <c r="G33" s="133"/>
      <c r="H33" s="133"/>
      <c r="I33" s="133"/>
      <c r="J33" s="234"/>
      <c r="K33" s="233"/>
    </row>
    <row r="34" spans="1:11" s="197" customFormat="1" ht="22.5" customHeight="1">
      <c r="A34" s="136" t="s">
        <v>117</v>
      </c>
      <c r="B34" s="137"/>
      <c r="C34" s="138" t="s">
        <v>118</v>
      </c>
      <c r="D34" s="134">
        <f t="shared" si="0"/>
        <v>200</v>
      </c>
      <c r="E34" s="133">
        <v>200</v>
      </c>
      <c r="F34" s="133"/>
      <c r="G34" s="133"/>
      <c r="H34" s="133"/>
      <c r="I34" s="133"/>
      <c r="J34" s="234"/>
      <c r="K34" s="233"/>
    </row>
    <row r="35" spans="1:11" s="197" customFormat="1" ht="22.5" customHeight="1">
      <c r="A35" s="136" t="s">
        <v>119</v>
      </c>
      <c r="B35" s="137"/>
      <c r="C35" s="138" t="s">
        <v>120</v>
      </c>
      <c r="D35" s="134">
        <f t="shared" si="0"/>
        <v>150</v>
      </c>
      <c r="E35" s="133">
        <f>E36</f>
        <v>150</v>
      </c>
      <c r="F35" s="133"/>
      <c r="G35" s="133"/>
      <c r="H35" s="133"/>
      <c r="I35" s="133"/>
      <c r="J35" s="234"/>
      <c r="K35" s="233"/>
    </row>
    <row r="36" spans="1:11" s="197" customFormat="1" ht="22.5" customHeight="1">
      <c r="A36" s="136" t="s">
        <v>121</v>
      </c>
      <c r="B36" s="137"/>
      <c r="C36" s="138" t="s">
        <v>118</v>
      </c>
      <c r="D36" s="134">
        <f t="shared" si="0"/>
        <v>150</v>
      </c>
      <c r="E36" s="133">
        <v>150</v>
      </c>
      <c r="F36" s="133"/>
      <c r="G36" s="133"/>
      <c r="H36" s="133"/>
      <c r="I36" s="133"/>
      <c r="J36" s="234"/>
      <c r="K36" s="233"/>
    </row>
    <row r="37" spans="1:11" s="197" customFormat="1" ht="22.5" customHeight="1">
      <c r="A37" s="136" t="s">
        <v>122</v>
      </c>
      <c r="B37" s="137"/>
      <c r="C37" s="138" t="s">
        <v>123</v>
      </c>
      <c r="D37" s="134">
        <f t="shared" si="0"/>
        <v>12</v>
      </c>
      <c r="E37" s="133">
        <f>E38</f>
        <v>12</v>
      </c>
      <c r="F37" s="133"/>
      <c r="G37" s="133"/>
      <c r="H37" s="133"/>
      <c r="I37" s="133"/>
      <c r="J37" s="234"/>
      <c r="K37" s="233"/>
    </row>
    <row r="38" spans="1:11" s="197" customFormat="1" ht="22.5" customHeight="1">
      <c r="A38" s="136" t="s">
        <v>124</v>
      </c>
      <c r="B38" s="137"/>
      <c r="C38" s="138" t="s">
        <v>125</v>
      </c>
      <c r="D38" s="134">
        <f t="shared" si="0"/>
        <v>12</v>
      </c>
      <c r="E38" s="133">
        <v>12</v>
      </c>
      <c r="F38" s="133"/>
      <c r="G38" s="133"/>
      <c r="H38" s="133"/>
      <c r="I38" s="133"/>
      <c r="J38" s="234"/>
      <c r="K38" s="233"/>
    </row>
    <row r="39" spans="1:11" s="197" customFormat="1" ht="22.5" customHeight="1">
      <c r="A39" s="136" t="s">
        <v>126</v>
      </c>
      <c r="B39" s="137"/>
      <c r="C39" s="138" t="s">
        <v>127</v>
      </c>
      <c r="D39" s="134">
        <f t="shared" si="0"/>
        <v>50.11</v>
      </c>
      <c r="E39" s="133"/>
      <c r="F39" s="133"/>
      <c r="G39" s="133"/>
      <c r="H39" s="133"/>
      <c r="I39" s="133"/>
      <c r="J39" s="234">
        <f>J40</f>
        <v>50.11</v>
      </c>
      <c r="K39" s="233"/>
    </row>
    <row r="40" spans="1:11" s="197" customFormat="1" ht="22.5" customHeight="1">
      <c r="A40" s="137" t="s">
        <v>128</v>
      </c>
      <c r="B40" s="137"/>
      <c r="C40" s="128" t="s">
        <v>127</v>
      </c>
      <c r="D40" s="134">
        <f t="shared" si="0"/>
        <v>50.11</v>
      </c>
      <c r="E40" s="133"/>
      <c r="F40" s="133"/>
      <c r="G40" s="133"/>
      <c r="H40" s="133"/>
      <c r="I40" s="133"/>
      <c r="J40" s="234">
        <f>J41</f>
        <v>50.11</v>
      </c>
      <c r="K40" s="233"/>
    </row>
    <row r="41" spans="1:11" s="197" customFormat="1" ht="22.5" customHeight="1">
      <c r="A41" s="137" t="s">
        <v>129</v>
      </c>
      <c r="B41" s="137"/>
      <c r="C41" s="128" t="s">
        <v>127</v>
      </c>
      <c r="D41" s="134">
        <f t="shared" si="0"/>
        <v>50.11</v>
      </c>
      <c r="E41" s="239"/>
      <c r="F41" s="239"/>
      <c r="G41" s="239"/>
      <c r="H41" s="239"/>
      <c r="I41" s="239"/>
      <c r="J41" s="245">
        <v>50.11</v>
      </c>
      <c r="K41" s="233"/>
    </row>
    <row r="42" spans="1:10" s="197" customFormat="1" ht="30.75" customHeight="1">
      <c r="A42" s="240" t="s">
        <v>130</v>
      </c>
      <c r="B42" s="241"/>
      <c r="C42" s="241"/>
      <c r="D42" s="241"/>
      <c r="E42" s="223"/>
      <c r="F42" s="223"/>
      <c r="G42" s="223"/>
      <c r="H42" s="223"/>
      <c r="I42" s="223"/>
      <c r="J42" s="223"/>
    </row>
    <row r="43" ht="14.25">
      <c r="A43" s="242"/>
    </row>
    <row r="44" ht="14.25">
      <c r="A44" s="242"/>
    </row>
  </sheetData>
  <sheetProtection/>
  <mergeCells count="47">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J42"/>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K9" sqref="K9"/>
    </sheetView>
  </sheetViews>
  <sheetFormatPr defaultColWidth="9.00390625" defaultRowHeight="19.5" customHeight="1"/>
  <cols>
    <col min="1" max="1" width="5.625" style="198" customWidth="1"/>
    <col min="2" max="2" width="4.75390625" style="198" customWidth="1"/>
    <col min="3" max="3" width="22.875" style="198" customWidth="1"/>
    <col min="4" max="4" width="14.375" style="198" customWidth="1"/>
    <col min="5" max="9" width="14.625" style="198" customWidth="1"/>
    <col min="10" max="10" width="9.00390625" style="198" customWidth="1"/>
    <col min="11" max="11" width="12.625" style="198" customWidth="1"/>
    <col min="12" max="16384" width="9.00390625" style="198" customWidth="1"/>
  </cols>
  <sheetData>
    <row r="1" spans="1:9" s="194" customFormat="1" ht="19.5" customHeight="1">
      <c r="A1" s="199" t="s">
        <v>131</v>
      </c>
      <c r="B1" s="199"/>
      <c r="C1" s="199"/>
      <c r="D1" s="199"/>
      <c r="E1" s="199"/>
      <c r="F1" s="199"/>
      <c r="G1" s="199"/>
      <c r="H1" s="199"/>
      <c r="I1" s="199"/>
    </row>
    <row r="2" ht="19.5" customHeight="1">
      <c r="I2" s="80" t="s">
        <v>132</v>
      </c>
    </row>
    <row r="3" spans="1:9" ht="19.5" customHeight="1">
      <c r="A3" s="6" t="s">
        <v>59</v>
      </c>
      <c r="F3" s="200"/>
      <c r="I3" s="80" t="s">
        <v>3</v>
      </c>
    </row>
    <row r="4" spans="1:10" s="195" customFormat="1" ht="19.5" customHeight="1">
      <c r="A4" s="274" t="s">
        <v>6</v>
      </c>
      <c r="B4" s="202"/>
      <c r="C4" s="202"/>
      <c r="D4" s="275" t="s">
        <v>41</v>
      </c>
      <c r="E4" s="275" t="s">
        <v>133</v>
      </c>
      <c r="F4" s="275" t="s">
        <v>134</v>
      </c>
      <c r="G4" s="275" t="s">
        <v>135</v>
      </c>
      <c r="H4" s="204" t="s">
        <v>136</v>
      </c>
      <c r="I4" s="276" t="s">
        <v>137</v>
      </c>
      <c r="J4" s="227"/>
    </row>
    <row r="5" spans="1:10" s="195" customFormat="1" ht="19.5" customHeight="1">
      <c r="A5" s="205" t="s">
        <v>66</v>
      </c>
      <c r="B5" s="206"/>
      <c r="C5" s="207" t="s">
        <v>67</v>
      </c>
      <c r="D5" s="208"/>
      <c r="E5" s="208"/>
      <c r="F5" s="209"/>
      <c r="G5" s="209"/>
      <c r="H5" s="209"/>
      <c r="I5" s="228"/>
      <c r="J5" s="227"/>
    </row>
    <row r="6" spans="1:10" s="195" customFormat="1" ht="19.5" customHeight="1">
      <c r="A6" s="210"/>
      <c r="B6" s="211"/>
      <c r="C6" s="212"/>
      <c r="D6" s="212"/>
      <c r="E6" s="212"/>
      <c r="F6" s="213"/>
      <c r="G6" s="213"/>
      <c r="H6" s="213"/>
      <c r="I6" s="229"/>
      <c r="J6" s="227"/>
    </row>
    <row r="7" spans="1:10" s="196" customFormat="1" ht="19.5" customHeight="1">
      <c r="A7" s="280" t="s">
        <v>68</v>
      </c>
      <c r="B7" s="215"/>
      <c r="C7" s="216"/>
      <c r="D7" s="281" t="s">
        <v>10</v>
      </c>
      <c r="E7" s="281" t="s">
        <v>11</v>
      </c>
      <c r="F7" s="281" t="s">
        <v>19</v>
      </c>
      <c r="G7" s="218" t="s">
        <v>23</v>
      </c>
      <c r="H7" s="218" t="s">
        <v>27</v>
      </c>
      <c r="I7" s="230" t="s">
        <v>31</v>
      </c>
      <c r="J7" s="231"/>
    </row>
    <row r="8" spans="1:10" s="197" customFormat="1" ht="19.5" customHeight="1">
      <c r="A8" s="279" t="s">
        <v>69</v>
      </c>
      <c r="B8" s="220"/>
      <c r="C8" s="221"/>
      <c r="D8" s="134">
        <f>SUM(D9+D14+D17+D23+D31)</f>
        <v>2064.21</v>
      </c>
      <c r="E8" s="134">
        <f>SUM(E9+E14+E17+E23+E31)</f>
        <v>1450.6999999999998</v>
      </c>
      <c r="F8" s="134">
        <f>SUM(F9+F14+F17+F23+F31)</f>
        <v>613.51</v>
      </c>
      <c r="G8" s="134"/>
      <c r="H8" s="134"/>
      <c r="I8" s="232"/>
      <c r="J8" s="233"/>
    </row>
    <row r="9" spans="1:10" s="197" customFormat="1" ht="19.5" customHeight="1">
      <c r="A9" s="126">
        <v>201</v>
      </c>
      <c r="B9" s="127"/>
      <c r="C9" s="128" t="s">
        <v>70</v>
      </c>
      <c r="D9" s="134">
        <f>SUM(D10+D12)</f>
        <v>28</v>
      </c>
      <c r="E9" s="134"/>
      <c r="F9" s="134">
        <f>SUM(F10+F12)</f>
        <v>28</v>
      </c>
      <c r="G9" s="134"/>
      <c r="H9" s="134"/>
      <c r="I9" s="232"/>
      <c r="J9" s="233"/>
    </row>
    <row r="10" spans="1:10" s="197" customFormat="1" ht="19.5" customHeight="1">
      <c r="A10" s="126">
        <v>20105</v>
      </c>
      <c r="B10" s="127"/>
      <c r="C10" s="128" t="s">
        <v>71</v>
      </c>
      <c r="D10" s="134">
        <f>SUM(E10:F10)</f>
        <v>13</v>
      </c>
      <c r="E10" s="134"/>
      <c r="F10" s="134">
        <f>F11</f>
        <v>13</v>
      </c>
      <c r="G10" s="134"/>
      <c r="H10" s="134"/>
      <c r="I10" s="232"/>
      <c r="J10" s="233"/>
    </row>
    <row r="11" spans="1:10" s="197" customFormat="1" ht="19.5" customHeight="1">
      <c r="A11" s="126">
        <v>2010599</v>
      </c>
      <c r="B11" s="127"/>
      <c r="C11" s="128" t="s">
        <v>72</v>
      </c>
      <c r="D11" s="134">
        <f>SUM(E11:F11)</f>
        <v>13</v>
      </c>
      <c r="E11" s="134"/>
      <c r="F11" s="134">
        <v>13</v>
      </c>
      <c r="G11" s="134"/>
      <c r="H11" s="134"/>
      <c r="I11" s="232"/>
      <c r="J11" s="233"/>
    </row>
    <row r="12" spans="1:10" s="197" customFormat="1" ht="19.5" customHeight="1">
      <c r="A12" s="126" t="s">
        <v>73</v>
      </c>
      <c r="B12" s="127"/>
      <c r="C12" s="128" t="s">
        <v>74</v>
      </c>
      <c r="D12" s="134">
        <f>SUM(E12:F12)</f>
        <v>15</v>
      </c>
      <c r="E12" s="134"/>
      <c r="F12" s="134">
        <f>F13</f>
        <v>15</v>
      </c>
      <c r="G12" s="134"/>
      <c r="H12" s="134"/>
      <c r="I12" s="232"/>
      <c r="J12" s="233"/>
    </row>
    <row r="13" spans="1:10" s="197" customFormat="1" ht="19.5" customHeight="1">
      <c r="A13" s="126" t="s">
        <v>75</v>
      </c>
      <c r="B13" s="127"/>
      <c r="C13" s="128" t="s">
        <v>76</v>
      </c>
      <c r="D13" s="134">
        <f>SUM(E13:F13)</f>
        <v>15</v>
      </c>
      <c r="E13" s="134"/>
      <c r="F13" s="134">
        <v>15</v>
      </c>
      <c r="G13" s="134"/>
      <c r="H13" s="134"/>
      <c r="I13" s="232"/>
      <c r="J13" s="233"/>
    </row>
    <row r="14" spans="1:10" s="197" customFormat="1" ht="19.5" customHeight="1">
      <c r="A14" s="126" t="s">
        <v>77</v>
      </c>
      <c r="B14" s="127"/>
      <c r="C14" s="128" t="s">
        <v>78</v>
      </c>
      <c r="D14" s="133">
        <f>D15</f>
        <v>104.82</v>
      </c>
      <c r="E14" s="133">
        <f>E15</f>
        <v>104.82</v>
      </c>
      <c r="F14" s="133"/>
      <c r="G14" s="133"/>
      <c r="H14" s="133"/>
      <c r="I14" s="234"/>
      <c r="J14" s="233"/>
    </row>
    <row r="15" spans="1:10" s="197" customFormat="1" ht="19.5" customHeight="1">
      <c r="A15" s="126" t="s">
        <v>79</v>
      </c>
      <c r="B15" s="127"/>
      <c r="C15" s="128" t="s">
        <v>80</v>
      </c>
      <c r="D15" s="133">
        <f>SUM(E15:F15)</f>
        <v>104.82</v>
      </c>
      <c r="E15" s="133">
        <f>E16</f>
        <v>104.82</v>
      </c>
      <c r="F15" s="133"/>
      <c r="G15" s="133"/>
      <c r="H15" s="133"/>
      <c r="I15" s="234"/>
      <c r="J15" s="233"/>
    </row>
    <row r="16" spans="1:10" s="197" customFormat="1" ht="19.5" customHeight="1">
      <c r="A16" s="126" t="s">
        <v>81</v>
      </c>
      <c r="B16" s="127"/>
      <c r="C16" s="128" t="s">
        <v>82</v>
      </c>
      <c r="D16" s="133">
        <f>SUM(E16:F16)</f>
        <v>104.82</v>
      </c>
      <c r="E16" s="133">
        <v>104.82</v>
      </c>
      <c r="F16" s="133"/>
      <c r="G16" s="133"/>
      <c r="H16" s="133"/>
      <c r="I16" s="234"/>
      <c r="J16" s="233"/>
    </row>
    <row r="17" spans="1:10" s="197" customFormat="1" ht="19.5" customHeight="1">
      <c r="A17" s="126" t="s">
        <v>83</v>
      </c>
      <c r="B17" s="127"/>
      <c r="C17" s="128" t="s">
        <v>84</v>
      </c>
      <c r="D17" s="133">
        <f aca="true" t="shared" si="0" ref="D17:D22">SUM(E17:F17)</f>
        <v>83</v>
      </c>
      <c r="E17" s="133"/>
      <c r="F17" s="133">
        <f>SUM(F20+F18)</f>
        <v>83</v>
      </c>
      <c r="G17" s="133"/>
      <c r="H17" s="133"/>
      <c r="I17" s="234"/>
      <c r="J17" s="233"/>
    </row>
    <row r="18" spans="1:10" s="197" customFormat="1" ht="19.5" customHeight="1">
      <c r="A18" s="126" t="s">
        <v>85</v>
      </c>
      <c r="B18" s="127"/>
      <c r="C18" s="128" t="s">
        <v>86</v>
      </c>
      <c r="D18" s="133">
        <f t="shared" si="0"/>
        <v>45</v>
      </c>
      <c r="E18" s="133"/>
      <c r="F18" s="133">
        <f>F19</f>
        <v>45</v>
      </c>
      <c r="G18" s="133"/>
      <c r="H18" s="133"/>
      <c r="I18" s="234"/>
      <c r="J18" s="233"/>
    </row>
    <row r="19" spans="1:10" s="197" customFormat="1" ht="19.5" customHeight="1">
      <c r="A19" s="126" t="s">
        <v>87</v>
      </c>
      <c r="B19" s="127"/>
      <c r="C19" s="128" t="s">
        <v>88</v>
      </c>
      <c r="D19" s="133">
        <f t="shared" si="0"/>
        <v>45</v>
      </c>
      <c r="E19" s="133"/>
      <c r="F19" s="134">
        <v>45</v>
      </c>
      <c r="G19" s="133"/>
      <c r="H19" s="133"/>
      <c r="I19" s="234"/>
      <c r="J19" s="233"/>
    </row>
    <row r="20" spans="1:10" s="197" customFormat="1" ht="19.5" customHeight="1">
      <c r="A20" s="126" t="s">
        <v>89</v>
      </c>
      <c r="B20" s="127"/>
      <c r="C20" s="128" t="s">
        <v>90</v>
      </c>
      <c r="D20" s="133">
        <f t="shared" si="0"/>
        <v>38</v>
      </c>
      <c r="E20" s="133"/>
      <c r="F20" s="135">
        <f>SUM(F21:F22)</f>
        <v>38</v>
      </c>
      <c r="G20" s="133"/>
      <c r="H20" s="133"/>
      <c r="I20" s="234"/>
      <c r="J20" s="233"/>
    </row>
    <row r="21" spans="1:10" s="197" customFormat="1" ht="19.5" customHeight="1">
      <c r="A21" s="126" t="s">
        <v>91</v>
      </c>
      <c r="B21" s="127"/>
      <c r="C21" s="128" t="s">
        <v>92</v>
      </c>
      <c r="D21" s="133">
        <f t="shared" si="0"/>
        <v>20</v>
      </c>
      <c r="E21" s="133"/>
      <c r="F21" s="133">
        <v>20</v>
      </c>
      <c r="G21" s="133"/>
      <c r="H21" s="133"/>
      <c r="I21" s="234"/>
      <c r="J21" s="233"/>
    </row>
    <row r="22" spans="1:10" s="197" customFormat="1" ht="19.5" customHeight="1">
      <c r="A22" s="136" t="s">
        <v>93</v>
      </c>
      <c r="B22" s="137"/>
      <c r="C22" s="128" t="s">
        <v>94</v>
      </c>
      <c r="D22" s="133">
        <f t="shared" si="0"/>
        <v>18</v>
      </c>
      <c r="E22" s="133"/>
      <c r="F22" s="133">
        <v>18</v>
      </c>
      <c r="G22" s="133"/>
      <c r="H22" s="133"/>
      <c r="I22" s="234"/>
      <c r="J22" s="233"/>
    </row>
    <row r="23" spans="1:10" s="197" customFormat="1" ht="19.5" customHeight="1">
      <c r="A23" s="136" t="s">
        <v>95</v>
      </c>
      <c r="B23" s="137"/>
      <c r="C23" s="128" t="s">
        <v>96</v>
      </c>
      <c r="D23" s="133">
        <f>D24+D29</f>
        <v>1508.8799999999999</v>
      </c>
      <c r="E23" s="133">
        <f>E24+E29</f>
        <v>1345.8799999999999</v>
      </c>
      <c r="F23" s="133">
        <f>F24+F29</f>
        <v>163</v>
      </c>
      <c r="G23" s="133"/>
      <c r="H23" s="133"/>
      <c r="I23" s="234"/>
      <c r="J23" s="233"/>
    </row>
    <row r="24" spans="1:10" s="197" customFormat="1" ht="19.5" customHeight="1">
      <c r="A24" s="136" t="s">
        <v>97</v>
      </c>
      <c r="B24" s="137"/>
      <c r="C24" s="128" t="s">
        <v>98</v>
      </c>
      <c r="D24" s="133">
        <f aca="true" t="shared" si="1" ref="D23:D30">SUM(E24:F24)</f>
        <v>1492.3799999999999</v>
      </c>
      <c r="E24" s="133">
        <f>SUM(E25:E28)</f>
        <v>1345.8799999999999</v>
      </c>
      <c r="F24" s="133">
        <f>SUM(F25:F28)</f>
        <v>146.5</v>
      </c>
      <c r="G24" s="133"/>
      <c r="H24" s="133"/>
      <c r="I24" s="234"/>
      <c r="J24" s="233"/>
    </row>
    <row r="25" spans="1:10" s="197" customFormat="1" ht="19.5" customHeight="1">
      <c r="A25" s="136" t="s">
        <v>99</v>
      </c>
      <c r="B25" s="137"/>
      <c r="C25" s="128" t="s">
        <v>100</v>
      </c>
      <c r="D25" s="133">
        <f t="shared" si="1"/>
        <v>1323.81</v>
      </c>
      <c r="E25" s="133">
        <v>1323.81</v>
      </c>
      <c r="F25" s="133"/>
      <c r="G25" s="133"/>
      <c r="H25" s="133"/>
      <c r="I25" s="234"/>
      <c r="J25" s="233"/>
    </row>
    <row r="26" spans="1:10" s="197" customFormat="1" ht="19.5" customHeight="1">
      <c r="A26" s="136" t="s">
        <v>101</v>
      </c>
      <c r="B26" s="137"/>
      <c r="C26" s="138" t="s">
        <v>102</v>
      </c>
      <c r="D26" s="133">
        <f t="shared" si="1"/>
        <v>10</v>
      </c>
      <c r="E26" s="133">
        <v>10</v>
      </c>
      <c r="F26" s="133"/>
      <c r="G26" s="133"/>
      <c r="H26" s="133"/>
      <c r="I26" s="234"/>
      <c r="J26" s="233"/>
    </row>
    <row r="27" spans="1:10" s="197" customFormat="1" ht="19.5" customHeight="1">
      <c r="A27" s="136" t="s">
        <v>103</v>
      </c>
      <c r="B27" s="137"/>
      <c r="C27" s="138" t="s">
        <v>104</v>
      </c>
      <c r="D27" s="133">
        <f t="shared" si="1"/>
        <v>19.5</v>
      </c>
      <c r="E27" s="133"/>
      <c r="F27" s="133">
        <v>19.5</v>
      </c>
      <c r="G27" s="133"/>
      <c r="H27" s="133"/>
      <c r="I27" s="234"/>
      <c r="J27" s="233"/>
    </row>
    <row r="28" spans="1:10" s="197" customFormat="1" ht="19.5" customHeight="1">
      <c r="A28" s="136" t="s">
        <v>105</v>
      </c>
      <c r="B28" s="137"/>
      <c r="C28" s="138" t="s">
        <v>106</v>
      </c>
      <c r="D28" s="133">
        <f t="shared" si="1"/>
        <v>139.07</v>
      </c>
      <c r="E28" s="133">
        <v>12.07</v>
      </c>
      <c r="F28" s="133">
        <v>127</v>
      </c>
      <c r="G28" s="133"/>
      <c r="H28" s="133"/>
      <c r="I28" s="234"/>
      <c r="J28" s="233"/>
    </row>
    <row r="29" spans="1:10" s="197" customFormat="1" ht="19.5" customHeight="1">
      <c r="A29" s="136" t="s">
        <v>107</v>
      </c>
      <c r="B29" s="137"/>
      <c r="C29" s="138" t="s">
        <v>108</v>
      </c>
      <c r="D29" s="133">
        <f t="shared" si="1"/>
        <v>16.5</v>
      </c>
      <c r="E29" s="133"/>
      <c r="F29" s="133">
        <f>F30</f>
        <v>16.5</v>
      </c>
      <c r="G29" s="133"/>
      <c r="H29" s="133"/>
      <c r="I29" s="234"/>
      <c r="J29" s="233"/>
    </row>
    <row r="30" spans="1:10" s="197" customFormat="1" ht="19.5" customHeight="1">
      <c r="A30" s="136" t="s">
        <v>109</v>
      </c>
      <c r="B30" s="137"/>
      <c r="C30" s="138" t="s">
        <v>110</v>
      </c>
      <c r="D30" s="133">
        <f t="shared" si="1"/>
        <v>16.5</v>
      </c>
      <c r="E30" s="133"/>
      <c r="F30" s="133">
        <v>16.5</v>
      </c>
      <c r="G30" s="133"/>
      <c r="H30" s="133"/>
      <c r="I30" s="234"/>
      <c r="J30" s="233"/>
    </row>
    <row r="31" spans="1:10" s="197" customFormat="1" ht="19.5" customHeight="1">
      <c r="A31" s="136" t="s">
        <v>111</v>
      </c>
      <c r="B31" s="137"/>
      <c r="C31" s="138" t="s">
        <v>112</v>
      </c>
      <c r="D31" s="133">
        <f>D32+D35+D37</f>
        <v>339.51</v>
      </c>
      <c r="E31" s="133"/>
      <c r="F31" s="133">
        <f>F32+F35+F37</f>
        <v>339.51</v>
      </c>
      <c r="G31" s="133"/>
      <c r="H31" s="133"/>
      <c r="I31" s="234"/>
      <c r="J31" s="233"/>
    </row>
    <row r="32" spans="1:10" s="197" customFormat="1" ht="19.5" customHeight="1">
      <c r="A32" s="136" t="s">
        <v>113</v>
      </c>
      <c r="B32" s="137"/>
      <c r="C32" s="138" t="s">
        <v>114</v>
      </c>
      <c r="D32" s="133">
        <f aca="true" t="shared" si="2" ref="D31:D38">SUM(E32:F32)</f>
        <v>177.51</v>
      </c>
      <c r="E32" s="133"/>
      <c r="F32" s="133">
        <f>SUM(F33:F34)</f>
        <v>177.51</v>
      </c>
      <c r="G32" s="133"/>
      <c r="H32" s="133"/>
      <c r="I32" s="234"/>
      <c r="J32" s="233"/>
    </row>
    <row r="33" spans="1:10" s="197" customFormat="1" ht="19.5" customHeight="1">
      <c r="A33" s="136" t="s">
        <v>115</v>
      </c>
      <c r="B33" s="137"/>
      <c r="C33" s="138" t="s">
        <v>116</v>
      </c>
      <c r="D33" s="133">
        <f t="shared" si="2"/>
        <v>10</v>
      </c>
      <c r="E33" s="133"/>
      <c r="F33" s="133">
        <v>10</v>
      </c>
      <c r="G33" s="133"/>
      <c r="H33" s="133"/>
      <c r="I33" s="234"/>
      <c r="J33" s="233"/>
    </row>
    <row r="34" spans="1:10" s="197" customFormat="1" ht="19.5" customHeight="1">
      <c r="A34" s="136" t="s">
        <v>117</v>
      </c>
      <c r="B34" s="137"/>
      <c r="C34" s="138" t="s">
        <v>118</v>
      </c>
      <c r="D34" s="133">
        <f t="shared" si="2"/>
        <v>167.51</v>
      </c>
      <c r="E34" s="133"/>
      <c r="F34" s="133">
        <v>167.51</v>
      </c>
      <c r="G34" s="133"/>
      <c r="H34" s="133"/>
      <c r="I34" s="234"/>
      <c r="J34" s="233"/>
    </row>
    <row r="35" spans="1:10" s="197" customFormat="1" ht="19.5" customHeight="1">
      <c r="A35" s="136" t="s">
        <v>119</v>
      </c>
      <c r="B35" s="137"/>
      <c r="C35" s="138" t="s">
        <v>120</v>
      </c>
      <c r="D35" s="133">
        <f t="shared" si="2"/>
        <v>150</v>
      </c>
      <c r="E35" s="133"/>
      <c r="F35" s="133">
        <f>F36</f>
        <v>150</v>
      </c>
      <c r="G35" s="133"/>
      <c r="H35" s="133"/>
      <c r="I35" s="234"/>
      <c r="J35" s="233"/>
    </row>
    <row r="36" spans="1:10" s="197" customFormat="1" ht="19.5" customHeight="1">
      <c r="A36" s="136" t="s">
        <v>121</v>
      </c>
      <c r="B36" s="137"/>
      <c r="C36" s="138" t="s">
        <v>118</v>
      </c>
      <c r="D36" s="133">
        <f t="shared" si="2"/>
        <v>150</v>
      </c>
      <c r="E36" s="133"/>
      <c r="F36" s="133">
        <v>150</v>
      </c>
      <c r="G36" s="133"/>
      <c r="H36" s="133"/>
      <c r="I36" s="234"/>
      <c r="J36" s="233"/>
    </row>
    <row r="37" spans="1:10" s="197" customFormat="1" ht="19.5" customHeight="1">
      <c r="A37" s="136" t="s">
        <v>122</v>
      </c>
      <c r="B37" s="137"/>
      <c r="C37" s="138" t="s">
        <v>123</v>
      </c>
      <c r="D37" s="133">
        <f t="shared" si="2"/>
        <v>12</v>
      </c>
      <c r="E37" s="133"/>
      <c r="F37" s="133">
        <f>F38</f>
        <v>12</v>
      </c>
      <c r="G37" s="133"/>
      <c r="H37" s="133"/>
      <c r="I37" s="234"/>
      <c r="J37" s="233"/>
    </row>
    <row r="38" spans="1:10" s="197" customFormat="1" ht="19.5" customHeight="1">
      <c r="A38" s="136" t="s">
        <v>124</v>
      </c>
      <c r="B38" s="137"/>
      <c r="C38" s="138" t="s">
        <v>125</v>
      </c>
      <c r="D38" s="133">
        <f t="shared" si="2"/>
        <v>12</v>
      </c>
      <c r="E38" s="133"/>
      <c r="F38" s="133">
        <v>12</v>
      </c>
      <c r="G38" s="133"/>
      <c r="H38" s="133"/>
      <c r="I38" s="234"/>
      <c r="J38" s="233"/>
    </row>
    <row r="39" spans="1:9" s="197" customFormat="1" ht="19.5" customHeight="1">
      <c r="A39" s="222" t="s">
        <v>138</v>
      </c>
      <c r="B39" s="223"/>
      <c r="C39" s="223"/>
      <c r="D39" s="223"/>
      <c r="E39" s="223"/>
      <c r="F39" s="223"/>
      <c r="G39" s="223"/>
      <c r="H39" s="223"/>
      <c r="I39" s="223"/>
    </row>
    <row r="40" ht="19.5" customHeight="1">
      <c r="A40" s="224"/>
    </row>
    <row r="41" ht="19.5" customHeight="1">
      <c r="A41" s="225"/>
    </row>
    <row r="42" ht="19.5" customHeight="1">
      <c r="A42" s="225"/>
    </row>
  </sheetData>
  <sheetProtection/>
  <mergeCells count="4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I39"/>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C24" sqref="C24"/>
    </sheetView>
  </sheetViews>
  <sheetFormatPr defaultColWidth="9.00390625" defaultRowHeight="19.5" customHeight="1"/>
  <cols>
    <col min="1" max="1" width="36.375" style="144" customWidth="1"/>
    <col min="2" max="2" width="4.00390625" style="144" customWidth="1"/>
    <col min="3" max="3" width="15.625" style="144" customWidth="1"/>
    <col min="4" max="4" width="35.75390625" style="144" customWidth="1"/>
    <col min="5" max="5" width="3.50390625" style="144" customWidth="1"/>
    <col min="6" max="6" width="15.625" style="144" customWidth="1"/>
    <col min="7" max="7" width="13.875" style="144" customWidth="1"/>
    <col min="8" max="8" width="15.625" style="144" customWidth="1"/>
    <col min="9" max="10" width="9.00390625" style="145" customWidth="1"/>
    <col min="11" max="16384" width="9.00390625" style="144" customWidth="1"/>
  </cols>
  <sheetData>
    <row r="1" ht="19.5" customHeight="1">
      <c r="A1" s="146"/>
    </row>
    <row r="2" spans="1:10" s="141" customFormat="1" ht="19.5" customHeight="1">
      <c r="A2" s="147" t="s">
        <v>139</v>
      </c>
      <c r="B2" s="147"/>
      <c r="C2" s="147"/>
      <c r="D2" s="147"/>
      <c r="E2" s="147"/>
      <c r="F2" s="147"/>
      <c r="G2" s="147"/>
      <c r="H2" s="147"/>
      <c r="I2" s="191"/>
      <c r="J2" s="191"/>
    </row>
    <row r="3" ht="19.5" customHeight="1">
      <c r="H3" s="80" t="s">
        <v>140</v>
      </c>
    </row>
    <row r="4" spans="1:8" ht="19.5" customHeight="1">
      <c r="A4" s="6" t="s">
        <v>59</v>
      </c>
      <c r="H4" s="80" t="s">
        <v>3</v>
      </c>
    </row>
    <row r="5" spans="1:10" s="142" customFormat="1" ht="19.5" customHeight="1">
      <c r="A5" s="282" t="s">
        <v>4</v>
      </c>
      <c r="B5" s="149"/>
      <c r="C5" s="149"/>
      <c r="D5" s="283" t="s">
        <v>5</v>
      </c>
      <c r="E5" s="149"/>
      <c r="F5" s="151"/>
      <c r="G5" s="151"/>
      <c r="H5" s="152"/>
      <c r="I5" s="192"/>
      <c r="J5" s="192"/>
    </row>
    <row r="6" spans="1:10" s="142" customFormat="1" ht="30" customHeight="1">
      <c r="A6" s="284" t="s">
        <v>6</v>
      </c>
      <c r="B6" s="268" t="s">
        <v>7</v>
      </c>
      <c r="C6" s="155" t="s">
        <v>141</v>
      </c>
      <c r="D6" s="268" t="s">
        <v>6</v>
      </c>
      <c r="E6" s="268" t="s">
        <v>7</v>
      </c>
      <c r="F6" s="155" t="s">
        <v>69</v>
      </c>
      <c r="G6" s="156" t="s">
        <v>142</v>
      </c>
      <c r="H6" s="157" t="s">
        <v>143</v>
      </c>
      <c r="I6" s="192"/>
      <c r="J6" s="192"/>
    </row>
    <row r="7" spans="1:10" s="142" customFormat="1" ht="19.5" customHeight="1">
      <c r="A7" s="284" t="s">
        <v>9</v>
      </c>
      <c r="B7" s="155"/>
      <c r="C7" s="268" t="s">
        <v>10</v>
      </c>
      <c r="D7" s="268" t="s">
        <v>9</v>
      </c>
      <c r="E7" s="155"/>
      <c r="F7" s="158">
        <v>2</v>
      </c>
      <c r="G7" s="158">
        <v>3</v>
      </c>
      <c r="H7" s="159">
        <v>4</v>
      </c>
      <c r="I7" s="192"/>
      <c r="J7" s="192"/>
    </row>
    <row r="8" spans="1:10" s="142" customFormat="1" ht="19.5" customHeight="1">
      <c r="A8" s="267" t="s">
        <v>144</v>
      </c>
      <c r="B8" s="268" t="s">
        <v>10</v>
      </c>
      <c r="C8" s="161">
        <v>2228.83</v>
      </c>
      <c r="D8" s="269" t="s">
        <v>13</v>
      </c>
      <c r="E8" s="163">
        <v>15</v>
      </c>
      <c r="F8" s="164">
        <f>G8+H8</f>
        <v>28</v>
      </c>
      <c r="G8" s="165">
        <v>28</v>
      </c>
      <c r="H8" s="165"/>
      <c r="I8" s="192"/>
      <c r="J8" s="192"/>
    </row>
    <row r="9" spans="1:10" s="142" customFormat="1" ht="19.5" customHeight="1">
      <c r="A9" s="166" t="s">
        <v>145</v>
      </c>
      <c r="B9" s="268" t="s">
        <v>11</v>
      </c>
      <c r="C9" s="161"/>
      <c r="D9" s="269" t="s">
        <v>16</v>
      </c>
      <c r="E9" s="163">
        <v>16</v>
      </c>
      <c r="F9" s="164"/>
      <c r="G9" s="165"/>
      <c r="H9" s="165"/>
      <c r="I9" s="192"/>
      <c r="J9" s="192"/>
    </row>
    <row r="10" spans="1:10" s="142" customFormat="1" ht="19.5" customHeight="1">
      <c r="A10" s="166"/>
      <c r="B10" s="268" t="s">
        <v>19</v>
      </c>
      <c r="C10" s="161"/>
      <c r="D10" s="269" t="s">
        <v>20</v>
      </c>
      <c r="E10" s="163">
        <v>17</v>
      </c>
      <c r="F10" s="164"/>
      <c r="G10" s="165"/>
      <c r="H10" s="165"/>
      <c r="I10" s="192"/>
      <c r="J10" s="192"/>
    </row>
    <row r="11" spans="1:10" s="142" customFormat="1" ht="19.5" customHeight="1">
      <c r="A11" s="166"/>
      <c r="B11" s="268" t="s">
        <v>23</v>
      </c>
      <c r="C11" s="161"/>
      <c r="D11" s="162" t="s">
        <v>24</v>
      </c>
      <c r="E11" s="163">
        <v>18</v>
      </c>
      <c r="F11" s="164">
        <f aca="true" t="shared" si="0" ref="F9:F14">G11+H11</f>
        <v>104.82</v>
      </c>
      <c r="G11" s="165">
        <v>104.82</v>
      </c>
      <c r="H11" s="165"/>
      <c r="I11" s="192"/>
      <c r="J11" s="192"/>
    </row>
    <row r="12" spans="1:10" s="142" customFormat="1" ht="19.5" customHeight="1">
      <c r="A12" s="166"/>
      <c r="B12" s="268" t="s">
        <v>27</v>
      </c>
      <c r="C12" s="161"/>
      <c r="D12" s="162" t="s">
        <v>28</v>
      </c>
      <c r="E12" s="163">
        <v>19</v>
      </c>
      <c r="F12" s="164">
        <f t="shared" si="0"/>
        <v>83</v>
      </c>
      <c r="G12" s="165">
        <v>83</v>
      </c>
      <c r="H12" s="165"/>
      <c r="I12" s="192"/>
      <c r="J12" s="192"/>
    </row>
    <row r="13" spans="1:10" s="142" customFormat="1" ht="19.5" customHeight="1">
      <c r="A13" s="166"/>
      <c r="B13" s="268" t="s">
        <v>31</v>
      </c>
      <c r="C13" s="161"/>
      <c r="D13" s="162" t="s">
        <v>32</v>
      </c>
      <c r="E13" s="163">
        <v>20</v>
      </c>
      <c r="F13" s="164">
        <f t="shared" si="0"/>
        <v>1508.88</v>
      </c>
      <c r="G13" s="164">
        <v>1508.88</v>
      </c>
      <c r="H13" s="165"/>
      <c r="I13" s="192"/>
      <c r="J13" s="192"/>
    </row>
    <row r="14" spans="1:10" s="142" customFormat="1" ht="19.5" customHeight="1">
      <c r="A14" s="166"/>
      <c r="B14" s="268" t="s">
        <v>34</v>
      </c>
      <c r="C14" s="161"/>
      <c r="D14" s="167" t="s">
        <v>35</v>
      </c>
      <c r="E14" s="163">
        <v>21</v>
      </c>
      <c r="F14" s="164">
        <f t="shared" si="0"/>
        <v>339.51</v>
      </c>
      <c r="G14" s="165">
        <v>339.51</v>
      </c>
      <c r="H14" s="165"/>
      <c r="I14" s="192"/>
      <c r="J14" s="192"/>
    </row>
    <row r="15" spans="1:10" s="142" customFormat="1" ht="19.5" customHeight="1">
      <c r="A15" s="166"/>
      <c r="B15" s="268" t="s">
        <v>37</v>
      </c>
      <c r="C15" s="168"/>
      <c r="D15" s="169"/>
      <c r="E15" s="163">
        <v>22</v>
      </c>
      <c r="F15" s="170"/>
      <c r="G15" s="163"/>
      <c r="H15" s="171"/>
      <c r="I15" s="192"/>
      <c r="J15" s="192"/>
    </row>
    <row r="16" spans="1:10" s="142" customFormat="1" ht="19.5" customHeight="1">
      <c r="A16" s="270" t="s">
        <v>39</v>
      </c>
      <c r="B16" s="268" t="s">
        <v>40</v>
      </c>
      <c r="C16" s="161">
        <f>SUM(C8:C9)</f>
        <v>2228.83</v>
      </c>
      <c r="D16" s="271" t="s">
        <v>41</v>
      </c>
      <c r="E16" s="163">
        <v>23</v>
      </c>
      <c r="F16" s="170">
        <f>SUM(F8:F14)</f>
        <v>2064.21</v>
      </c>
      <c r="G16" s="163">
        <f>SUM(G8:G14)</f>
        <v>2064.21</v>
      </c>
      <c r="H16" s="174"/>
      <c r="I16" s="192"/>
      <c r="J16" s="192"/>
    </row>
    <row r="17" spans="1:10" s="142" customFormat="1" ht="19.5" customHeight="1">
      <c r="A17" s="175" t="s">
        <v>146</v>
      </c>
      <c r="B17" s="268" t="s">
        <v>44</v>
      </c>
      <c r="C17" s="161">
        <v>421.48</v>
      </c>
      <c r="D17" s="176" t="s">
        <v>147</v>
      </c>
      <c r="E17" s="163">
        <v>24</v>
      </c>
      <c r="F17" s="170">
        <f>G17</f>
        <v>586.1</v>
      </c>
      <c r="G17" s="163">
        <v>586.1</v>
      </c>
      <c r="H17" s="177"/>
      <c r="I17" s="192"/>
      <c r="J17" s="192"/>
    </row>
    <row r="18" spans="1:10" s="142" customFormat="1" ht="19.5" customHeight="1">
      <c r="A18" s="175" t="s">
        <v>148</v>
      </c>
      <c r="B18" s="268" t="s">
        <v>48</v>
      </c>
      <c r="C18" s="161">
        <v>421.48</v>
      </c>
      <c r="D18" s="169"/>
      <c r="E18" s="163">
        <v>25</v>
      </c>
      <c r="F18" s="170"/>
      <c r="G18" s="163"/>
      <c r="H18" s="177"/>
      <c r="I18" s="192"/>
      <c r="J18" s="192"/>
    </row>
    <row r="19" spans="1:10" s="142" customFormat="1" ht="19.5" customHeight="1">
      <c r="A19" s="178" t="s">
        <v>149</v>
      </c>
      <c r="B19" s="268" t="s">
        <v>51</v>
      </c>
      <c r="C19" s="179"/>
      <c r="D19" s="180"/>
      <c r="E19" s="163">
        <v>26</v>
      </c>
      <c r="F19" s="181"/>
      <c r="G19" s="163"/>
      <c r="H19" s="182"/>
      <c r="I19" s="192"/>
      <c r="J19" s="192"/>
    </row>
    <row r="20" spans="1:10" s="142" customFormat="1" ht="19.5" customHeight="1">
      <c r="A20" s="178"/>
      <c r="B20" s="268" t="s">
        <v>54</v>
      </c>
      <c r="C20" s="179"/>
      <c r="D20" s="180"/>
      <c r="E20" s="163">
        <v>27</v>
      </c>
      <c r="F20" s="181"/>
      <c r="G20" s="163"/>
      <c r="H20" s="182"/>
      <c r="I20" s="192"/>
      <c r="J20" s="192"/>
    </row>
    <row r="21" spans="1:10" s="143" customFormat="1" ht="19.5" customHeight="1">
      <c r="A21" s="272" t="s">
        <v>53</v>
      </c>
      <c r="B21" s="268" t="s">
        <v>14</v>
      </c>
      <c r="C21" s="184">
        <f>SUM(C16+C17)</f>
        <v>2650.31</v>
      </c>
      <c r="D21" s="273" t="s">
        <v>53</v>
      </c>
      <c r="E21" s="163">
        <v>28</v>
      </c>
      <c r="F21" s="181">
        <f>SUM(F16:F17)</f>
        <v>2650.31</v>
      </c>
      <c r="G21" s="186">
        <f>SUM(G16:G17)</f>
        <v>2650.31</v>
      </c>
      <c r="H21" s="187"/>
      <c r="I21" s="193"/>
      <c r="J21" s="193"/>
    </row>
    <row r="22" spans="1:10" s="143" customFormat="1" ht="19.5" customHeight="1">
      <c r="A22" s="188" t="s">
        <v>150</v>
      </c>
      <c r="B22" s="189"/>
      <c r="C22" s="189"/>
      <c r="D22" s="189"/>
      <c r="E22" s="189"/>
      <c r="F22" s="189"/>
      <c r="G22" s="190"/>
      <c r="H22" s="189"/>
      <c r="I22" s="193"/>
      <c r="J22" s="193"/>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4"/>
  <sheetViews>
    <sheetView workbookViewId="0" topLeftCell="A1">
      <selection activeCell="D21" sqref="D21"/>
    </sheetView>
  </sheetViews>
  <sheetFormatPr defaultColWidth="9.00390625" defaultRowHeight="19.5" customHeight="1"/>
  <cols>
    <col min="1" max="2" width="5.00390625" style="43" customWidth="1"/>
    <col min="3" max="3" width="21.50390625" style="43" customWidth="1"/>
    <col min="4" max="6" width="25.00390625" style="43" customWidth="1"/>
    <col min="7" max="16384" width="9.00390625" style="43" customWidth="1"/>
  </cols>
  <sheetData>
    <row r="1" spans="1:6" s="38" customFormat="1" ht="19.5" customHeight="1">
      <c r="A1" s="44" t="s">
        <v>151</v>
      </c>
      <c r="B1" s="44"/>
      <c r="C1" s="44"/>
      <c r="D1" s="44"/>
      <c r="E1" s="44"/>
      <c r="F1" s="44"/>
    </row>
    <row r="2" spans="1:6" s="39" customFormat="1" ht="19.5" customHeight="1">
      <c r="A2" s="45"/>
      <c r="B2" s="45"/>
      <c r="C2" s="45"/>
      <c r="F2" s="80" t="s">
        <v>152</v>
      </c>
    </row>
    <row r="3" spans="1:6" s="39" customFormat="1" ht="19.5" customHeight="1">
      <c r="A3" s="6" t="s">
        <v>59</v>
      </c>
      <c r="B3" s="45"/>
      <c r="C3" s="45"/>
      <c r="D3" s="47"/>
      <c r="E3" s="47"/>
      <c r="F3" s="80" t="s">
        <v>3</v>
      </c>
    </row>
    <row r="4" spans="1:6" s="40" customFormat="1" ht="19.5" customHeight="1">
      <c r="A4" s="48" t="s">
        <v>153</v>
      </c>
      <c r="B4" s="49"/>
      <c r="C4" s="49"/>
      <c r="D4" s="52" t="s">
        <v>154</v>
      </c>
      <c r="E4" s="53"/>
      <c r="F4" s="96"/>
    </row>
    <row r="5" spans="1:6" s="40" customFormat="1" ht="19.5" customHeight="1">
      <c r="A5" s="54" t="s">
        <v>66</v>
      </c>
      <c r="B5" s="55"/>
      <c r="C5" s="55" t="s">
        <v>67</v>
      </c>
      <c r="D5" s="57" t="s">
        <v>155</v>
      </c>
      <c r="E5" s="57" t="s">
        <v>156</v>
      </c>
      <c r="F5" s="82" t="s">
        <v>134</v>
      </c>
    </row>
    <row r="6" spans="1:6" s="40" customFormat="1" ht="19.5" customHeight="1">
      <c r="A6" s="54"/>
      <c r="B6" s="55"/>
      <c r="C6" s="55"/>
      <c r="D6" s="57"/>
      <c r="E6" s="57"/>
      <c r="F6" s="82"/>
    </row>
    <row r="7" spans="1:6" s="40" customFormat="1" ht="19.5" customHeight="1">
      <c r="A7" s="54"/>
      <c r="B7" s="55"/>
      <c r="C7" s="55"/>
      <c r="D7" s="59"/>
      <c r="E7" s="59"/>
      <c r="F7" s="83"/>
    </row>
    <row r="8" spans="1:6" s="40" customFormat="1" ht="19.5" customHeight="1">
      <c r="A8" s="54" t="s">
        <v>68</v>
      </c>
      <c r="B8" s="55"/>
      <c r="C8" s="55"/>
      <c r="D8" s="55">
        <v>1</v>
      </c>
      <c r="E8" s="55">
        <v>2</v>
      </c>
      <c r="F8" s="84">
        <v>3</v>
      </c>
    </row>
    <row r="9" spans="1:6" s="40" customFormat="1" ht="19.5" customHeight="1">
      <c r="A9" s="54" t="s">
        <v>69</v>
      </c>
      <c r="B9" s="55"/>
      <c r="C9" s="55"/>
      <c r="D9" s="125">
        <f>SUM(D10+D15+D18+D24+D32)</f>
        <v>2064.21</v>
      </c>
      <c r="E9" s="125">
        <f>SUM(E10+E15+E18+E24+E32)</f>
        <v>1450.6999999999998</v>
      </c>
      <c r="F9" s="125">
        <f>SUM(F10+F15+F18+F24+F32)</f>
        <v>613.51</v>
      </c>
    </row>
    <row r="10" spans="1:6" s="41" customFormat="1" ht="19.5" customHeight="1">
      <c r="A10" s="126">
        <v>201</v>
      </c>
      <c r="B10" s="127"/>
      <c r="C10" s="128" t="s">
        <v>70</v>
      </c>
      <c r="D10" s="129">
        <f>SUM(E10:F10)</f>
        <v>28</v>
      </c>
      <c r="E10" s="129"/>
      <c r="F10" s="129">
        <f>F11+F13</f>
        <v>28</v>
      </c>
    </row>
    <row r="11" spans="1:6" s="41" customFormat="1" ht="19.5" customHeight="1">
      <c r="A11" s="126">
        <v>20105</v>
      </c>
      <c r="B11" s="127"/>
      <c r="C11" s="128" t="s">
        <v>71</v>
      </c>
      <c r="D11" s="129">
        <f>D12</f>
        <v>13</v>
      </c>
      <c r="E11" s="129"/>
      <c r="F11" s="129">
        <f>F12</f>
        <v>13</v>
      </c>
    </row>
    <row r="12" spans="1:6" s="41" customFormat="1" ht="19.5" customHeight="1">
      <c r="A12" s="126">
        <v>2010599</v>
      </c>
      <c r="B12" s="127"/>
      <c r="C12" s="128" t="s">
        <v>72</v>
      </c>
      <c r="D12" s="129">
        <f>SUM(E12:F12)</f>
        <v>13</v>
      </c>
      <c r="E12" s="129"/>
      <c r="F12" s="130">
        <v>13</v>
      </c>
    </row>
    <row r="13" spans="1:6" s="41" customFormat="1" ht="19.5" customHeight="1">
      <c r="A13" s="126" t="s">
        <v>73</v>
      </c>
      <c r="B13" s="127"/>
      <c r="C13" s="128" t="s">
        <v>74</v>
      </c>
      <c r="D13" s="129">
        <f aca="true" t="shared" si="0" ref="D13:D23">SUM(E13:F13)</f>
        <v>15</v>
      </c>
      <c r="E13" s="129"/>
      <c r="F13" s="129">
        <f>F14</f>
        <v>15</v>
      </c>
    </row>
    <row r="14" spans="1:6" s="41" customFormat="1" ht="19.5" customHeight="1">
      <c r="A14" s="126" t="s">
        <v>75</v>
      </c>
      <c r="B14" s="127"/>
      <c r="C14" s="128" t="s">
        <v>76</v>
      </c>
      <c r="D14" s="129">
        <f t="shared" si="0"/>
        <v>15</v>
      </c>
      <c r="E14" s="129"/>
      <c r="F14" s="130">
        <v>15</v>
      </c>
    </row>
    <row r="15" spans="1:6" s="41" customFormat="1" ht="19.5" customHeight="1">
      <c r="A15" s="126" t="s">
        <v>77</v>
      </c>
      <c r="B15" s="127"/>
      <c r="C15" s="128" t="s">
        <v>78</v>
      </c>
      <c r="D15" s="69">
        <f>D16</f>
        <v>104.82</v>
      </c>
      <c r="E15" s="69">
        <f>E16</f>
        <v>104.82</v>
      </c>
      <c r="F15" s="131"/>
    </row>
    <row r="16" spans="1:6" s="41" customFormat="1" ht="19.5" customHeight="1">
      <c r="A16" s="126" t="s">
        <v>79</v>
      </c>
      <c r="B16" s="127"/>
      <c r="C16" s="128" t="s">
        <v>80</v>
      </c>
      <c r="D16" s="69">
        <f>D17</f>
        <v>104.82</v>
      </c>
      <c r="E16" s="69">
        <f>E17</f>
        <v>104.82</v>
      </c>
      <c r="F16" s="131"/>
    </row>
    <row r="17" spans="1:6" s="41" customFormat="1" ht="19.5" customHeight="1">
      <c r="A17" s="126" t="s">
        <v>81</v>
      </c>
      <c r="B17" s="127"/>
      <c r="C17" s="128" t="s">
        <v>82</v>
      </c>
      <c r="D17" s="69">
        <f t="shared" si="0"/>
        <v>104.82</v>
      </c>
      <c r="E17" s="132">
        <v>104.82</v>
      </c>
      <c r="F17" s="131"/>
    </row>
    <row r="18" spans="1:6" s="41" customFormat="1" ht="19.5" customHeight="1">
      <c r="A18" s="126" t="s">
        <v>83</v>
      </c>
      <c r="B18" s="127"/>
      <c r="C18" s="128" t="s">
        <v>84</v>
      </c>
      <c r="D18" s="133">
        <f t="shared" si="0"/>
        <v>83</v>
      </c>
      <c r="E18" s="133"/>
      <c r="F18" s="133">
        <f>SUM(F21+F19)</f>
        <v>83</v>
      </c>
    </row>
    <row r="19" spans="1:6" s="41" customFormat="1" ht="19.5" customHeight="1">
      <c r="A19" s="126" t="s">
        <v>85</v>
      </c>
      <c r="B19" s="127"/>
      <c r="C19" s="128" t="s">
        <v>86</v>
      </c>
      <c r="D19" s="133">
        <f t="shared" si="0"/>
        <v>45</v>
      </c>
      <c r="E19" s="133"/>
      <c r="F19" s="133">
        <f>F20</f>
        <v>45</v>
      </c>
    </row>
    <row r="20" spans="1:6" s="41" customFormat="1" ht="19.5" customHeight="1">
      <c r="A20" s="126" t="s">
        <v>87</v>
      </c>
      <c r="B20" s="127"/>
      <c r="C20" s="128" t="s">
        <v>88</v>
      </c>
      <c r="D20" s="133">
        <f t="shared" si="0"/>
        <v>45</v>
      </c>
      <c r="E20" s="133"/>
      <c r="F20" s="134">
        <v>45</v>
      </c>
    </row>
    <row r="21" spans="1:6" s="41" customFormat="1" ht="19.5" customHeight="1">
      <c r="A21" s="126" t="s">
        <v>89</v>
      </c>
      <c r="B21" s="127"/>
      <c r="C21" s="128" t="s">
        <v>90</v>
      </c>
      <c r="D21" s="133">
        <f t="shared" si="0"/>
        <v>38</v>
      </c>
      <c r="E21" s="133"/>
      <c r="F21" s="135">
        <f>SUM(F22:F23)</f>
        <v>38</v>
      </c>
    </row>
    <row r="22" spans="1:6" s="41" customFormat="1" ht="19.5" customHeight="1">
      <c r="A22" s="126" t="s">
        <v>91</v>
      </c>
      <c r="B22" s="127"/>
      <c r="C22" s="128" t="s">
        <v>92</v>
      </c>
      <c r="D22" s="133">
        <f t="shared" si="0"/>
        <v>20</v>
      </c>
      <c r="E22" s="133"/>
      <c r="F22" s="133">
        <v>20</v>
      </c>
    </row>
    <row r="23" spans="1:6" s="41" customFormat="1" ht="19.5" customHeight="1">
      <c r="A23" s="136" t="s">
        <v>93</v>
      </c>
      <c r="B23" s="137"/>
      <c r="C23" s="128" t="s">
        <v>94</v>
      </c>
      <c r="D23" s="133">
        <f t="shared" si="0"/>
        <v>18</v>
      </c>
      <c r="E23" s="133"/>
      <c r="F23" s="133">
        <v>18</v>
      </c>
    </row>
    <row r="24" spans="1:6" s="41" customFormat="1" ht="19.5" customHeight="1">
      <c r="A24" s="136" t="s">
        <v>95</v>
      </c>
      <c r="B24" s="137"/>
      <c r="C24" s="128" t="s">
        <v>96</v>
      </c>
      <c r="D24" s="133">
        <f aca="true" t="shared" si="1" ref="D24:F24">D25+D30</f>
        <v>1508.8799999999999</v>
      </c>
      <c r="E24" s="133">
        <f t="shared" si="1"/>
        <v>1345.8799999999999</v>
      </c>
      <c r="F24" s="133">
        <f t="shared" si="1"/>
        <v>163</v>
      </c>
    </row>
    <row r="25" spans="1:6" s="41" customFormat="1" ht="19.5" customHeight="1">
      <c r="A25" s="136" t="s">
        <v>97</v>
      </c>
      <c r="B25" s="137"/>
      <c r="C25" s="128" t="s">
        <v>98</v>
      </c>
      <c r="D25" s="133">
        <f aca="true" t="shared" si="2" ref="D25:D31">SUM(E25:F25)</f>
        <v>1492.3799999999999</v>
      </c>
      <c r="E25" s="133">
        <f>SUM(E26:E29)</f>
        <v>1345.8799999999999</v>
      </c>
      <c r="F25" s="133">
        <f>SUM(F26:F29)</f>
        <v>146.5</v>
      </c>
    </row>
    <row r="26" spans="1:6" s="41" customFormat="1" ht="19.5" customHeight="1">
      <c r="A26" s="136" t="s">
        <v>99</v>
      </c>
      <c r="B26" s="137"/>
      <c r="C26" s="128" t="s">
        <v>100</v>
      </c>
      <c r="D26" s="133">
        <f t="shared" si="2"/>
        <v>1323.81</v>
      </c>
      <c r="E26" s="133">
        <v>1323.81</v>
      </c>
      <c r="F26" s="133"/>
    </row>
    <row r="27" spans="1:6" s="41" customFormat="1" ht="19.5" customHeight="1">
      <c r="A27" s="136" t="s">
        <v>101</v>
      </c>
      <c r="B27" s="137"/>
      <c r="C27" s="138" t="s">
        <v>102</v>
      </c>
      <c r="D27" s="133">
        <f t="shared" si="2"/>
        <v>10</v>
      </c>
      <c r="E27" s="133">
        <v>10</v>
      </c>
      <c r="F27" s="133"/>
    </row>
    <row r="28" spans="1:6" s="41" customFormat="1" ht="19.5" customHeight="1">
      <c r="A28" s="136" t="s">
        <v>103</v>
      </c>
      <c r="B28" s="137"/>
      <c r="C28" s="138" t="s">
        <v>104</v>
      </c>
      <c r="D28" s="133">
        <f t="shared" si="2"/>
        <v>19.5</v>
      </c>
      <c r="E28" s="133"/>
      <c r="F28" s="133">
        <v>19.5</v>
      </c>
    </row>
    <row r="29" spans="1:6" s="41" customFormat="1" ht="19.5" customHeight="1">
      <c r="A29" s="136" t="s">
        <v>105</v>
      </c>
      <c r="B29" s="137"/>
      <c r="C29" s="138" t="s">
        <v>106</v>
      </c>
      <c r="D29" s="133">
        <f t="shared" si="2"/>
        <v>139.07</v>
      </c>
      <c r="E29" s="133">
        <v>12.07</v>
      </c>
      <c r="F29" s="133">
        <v>127</v>
      </c>
    </row>
    <row r="30" spans="1:6" s="41" customFormat="1" ht="19.5" customHeight="1">
      <c r="A30" s="136" t="s">
        <v>107</v>
      </c>
      <c r="B30" s="137"/>
      <c r="C30" s="138" t="s">
        <v>108</v>
      </c>
      <c r="D30" s="133">
        <f t="shared" si="2"/>
        <v>16.5</v>
      </c>
      <c r="E30" s="133"/>
      <c r="F30" s="133">
        <f>F31</f>
        <v>16.5</v>
      </c>
    </row>
    <row r="31" spans="1:6" s="41" customFormat="1" ht="19.5" customHeight="1">
      <c r="A31" s="136" t="s">
        <v>109</v>
      </c>
      <c r="B31" s="137"/>
      <c r="C31" s="138" t="s">
        <v>110</v>
      </c>
      <c r="D31" s="133">
        <f t="shared" si="2"/>
        <v>16.5</v>
      </c>
      <c r="E31" s="133"/>
      <c r="F31" s="133">
        <v>16.5</v>
      </c>
    </row>
    <row r="32" spans="1:6" s="41" customFormat="1" ht="19.5" customHeight="1">
      <c r="A32" s="136" t="s">
        <v>111</v>
      </c>
      <c r="B32" s="137"/>
      <c r="C32" s="138" t="s">
        <v>112</v>
      </c>
      <c r="D32" s="133">
        <f>D33+D36+D38</f>
        <v>339.51</v>
      </c>
      <c r="E32" s="133"/>
      <c r="F32" s="133">
        <f>F33+F36+F38</f>
        <v>339.51</v>
      </c>
    </row>
    <row r="33" spans="1:6" s="41" customFormat="1" ht="19.5" customHeight="1">
      <c r="A33" s="136" t="s">
        <v>113</v>
      </c>
      <c r="B33" s="137"/>
      <c r="C33" s="138" t="s">
        <v>114</v>
      </c>
      <c r="D33" s="133">
        <f aca="true" t="shared" si="3" ref="D33:D39">SUM(E33:F33)</f>
        <v>177.51</v>
      </c>
      <c r="E33" s="133"/>
      <c r="F33" s="133">
        <f>SUM(F34:F35)</f>
        <v>177.51</v>
      </c>
    </row>
    <row r="34" spans="1:6" s="41" customFormat="1" ht="19.5" customHeight="1">
      <c r="A34" s="136" t="s">
        <v>115</v>
      </c>
      <c r="B34" s="137"/>
      <c r="C34" s="138" t="s">
        <v>116</v>
      </c>
      <c r="D34" s="133">
        <f t="shared" si="3"/>
        <v>10</v>
      </c>
      <c r="E34" s="133"/>
      <c r="F34" s="133">
        <v>10</v>
      </c>
    </row>
    <row r="35" spans="1:6" s="41" customFormat="1" ht="19.5" customHeight="1">
      <c r="A35" s="136" t="s">
        <v>117</v>
      </c>
      <c r="B35" s="137"/>
      <c r="C35" s="138" t="s">
        <v>118</v>
      </c>
      <c r="D35" s="133">
        <f t="shared" si="3"/>
        <v>167.51</v>
      </c>
      <c r="E35" s="133"/>
      <c r="F35" s="133">
        <v>167.51</v>
      </c>
    </row>
    <row r="36" spans="1:6" s="41" customFormat="1" ht="19.5" customHeight="1">
      <c r="A36" s="136" t="s">
        <v>119</v>
      </c>
      <c r="B36" s="137"/>
      <c r="C36" s="138" t="s">
        <v>120</v>
      </c>
      <c r="D36" s="133">
        <f t="shared" si="3"/>
        <v>150</v>
      </c>
      <c r="E36" s="133"/>
      <c r="F36" s="133">
        <f>F37</f>
        <v>150</v>
      </c>
    </row>
    <row r="37" spans="1:6" s="41" customFormat="1" ht="19.5" customHeight="1">
      <c r="A37" s="136" t="s">
        <v>121</v>
      </c>
      <c r="B37" s="137"/>
      <c r="C37" s="138" t="s">
        <v>118</v>
      </c>
      <c r="D37" s="133">
        <f t="shared" si="3"/>
        <v>150</v>
      </c>
      <c r="E37" s="133"/>
      <c r="F37" s="133">
        <v>150</v>
      </c>
    </row>
    <row r="38" spans="1:6" s="41" customFormat="1" ht="19.5" customHeight="1">
      <c r="A38" s="136" t="s">
        <v>122</v>
      </c>
      <c r="B38" s="137"/>
      <c r="C38" s="138" t="s">
        <v>123</v>
      </c>
      <c r="D38" s="133">
        <f t="shared" si="3"/>
        <v>12</v>
      </c>
      <c r="E38" s="133"/>
      <c r="F38" s="133">
        <f>F39</f>
        <v>12</v>
      </c>
    </row>
    <row r="39" spans="1:6" s="41" customFormat="1" ht="19.5" customHeight="1">
      <c r="A39" s="136" t="s">
        <v>124</v>
      </c>
      <c r="B39" s="137"/>
      <c r="C39" s="128" t="s">
        <v>125</v>
      </c>
      <c r="D39" s="134">
        <f t="shared" si="3"/>
        <v>12</v>
      </c>
      <c r="E39" s="134"/>
      <c r="F39" s="134">
        <v>12</v>
      </c>
    </row>
    <row r="40" spans="1:6" s="42" customFormat="1" ht="19.5" customHeight="1">
      <c r="A40" s="139" t="s">
        <v>157</v>
      </c>
      <c r="B40" s="140"/>
      <c r="C40" s="140"/>
      <c r="D40" s="140"/>
      <c r="E40" s="140"/>
      <c r="F40" s="140"/>
    </row>
    <row r="41" s="42" customFormat="1" ht="19.5" customHeight="1">
      <c r="A41" s="37"/>
    </row>
    <row r="42" ht="19.5" customHeight="1">
      <c r="A42" s="79"/>
    </row>
    <row r="43" ht="19.5" customHeight="1">
      <c r="A43" s="79"/>
    </row>
    <row r="44" ht="19.5" customHeight="1">
      <c r="A44" s="79"/>
    </row>
  </sheetData>
  <sheetProtection/>
  <mergeCells count="41">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F40"/>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scale="58"/>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A3" sqref="A3"/>
    </sheetView>
  </sheetViews>
  <sheetFormatPr defaultColWidth="9.00390625" defaultRowHeight="14.25"/>
  <cols>
    <col min="1" max="1" width="8.00390625" style="104" bestFit="1" customWidth="1"/>
    <col min="2" max="2" width="26.875" style="104" customWidth="1"/>
    <col min="3" max="3" width="12.625" style="104" customWidth="1"/>
    <col min="4" max="4" width="8.00390625" style="104" customWidth="1"/>
    <col min="5" max="5" width="19.00390625" style="104" bestFit="1" customWidth="1"/>
    <col min="6" max="6" width="12.625" style="104" customWidth="1"/>
    <col min="7" max="7" width="8.00390625" style="104" customWidth="1"/>
    <col min="8" max="8" width="22.625" style="104" bestFit="1" customWidth="1"/>
    <col min="9" max="9" width="12.625" style="104" customWidth="1"/>
    <col min="10" max="10" width="8.50390625" style="104" customWidth="1"/>
    <col min="11" max="16384" width="9.00390625" style="104" customWidth="1"/>
  </cols>
  <sheetData>
    <row r="1" spans="1:9" ht="21.75">
      <c r="A1" s="105" t="s">
        <v>158</v>
      </c>
      <c r="B1" s="105"/>
      <c r="C1" s="105"/>
      <c r="D1" s="105"/>
      <c r="E1" s="105"/>
      <c r="F1" s="105"/>
      <c r="G1" s="105"/>
      <c r="H1" s="105"/>
      <c r="I1" s="105"/>
    </row>
    <row r="2" spans="1:9" s="100" customFormat="1" ht="20.25" customHeight="1">
      <c r="A2" s="45"/>
      <c r="B2" s="45"/>
      <c r="C2" s="45"/>
      <c r="D2" s="39"/>
      <c r="E2" s="39"/>
      <c r="F2" s="39"/>
      <c r="G2" s="39"/>
      <c r="H2" s="39"/>
      <c r="I2" s="119" t="s">
        <v>159</v>
      </c>
    </row>
    <row r="3" spans="1:9" s="101" customFormat="1" ht="15" customHeight="1">
      <c r="A3" s="6" t="s">
        <v>59</v>
      </c>
      <c r="B3" s="106"/>
      <c r="C3" s="106"/>
      <c r="D3" s="106"/>
      <c r="E3" s="106"/>
      <c r="F3" s="106"/>
      <c r="G3" s="106"/>
      <c r="H3" s="106"/>
      <c r="I3" s="120" t="s">
        <v>3</v>
      </c>
    </row>
    <row r="4" spans="1:9" s="102" customFormat="1" ht="15" customHeight="1">
      <c r="A4" s="107" t="s">
        <v>160</v>
      </c>
      <c r="B4" s="108" t="s">
        <v>161</v>
      </c>
      <c r="C4" s="108" t="s">
        <v>161</v>
      </c>
      <c r="D4" s="108" t="s">
        <v>162</v>
      </c>
      <c r="E4" s="108" t="s">
        <v>161</v>
      </c>
      <c r="F4" s="108" t="s">
        <v>161</v>
      </c>
      <c r="G4" s="108" t="s">
        <v>161</v>
      </c>
      <c r="H4" s="108" t="s">
        <v>161</v>
      </c>
      <c r="I4" s="121" t="s">
        <v>161</v>
      </c>
    </row>
    <row r="5" spans="1:9" s="102" customFormat="1" ht="15" customHeight="1">
      <c r="A5" s="109" t="s">
        <v>163</v>
      </c>
      <c r="B5" s="110" t="s">
        <v>164</v>
      </c>
      <c r="C5" s="110" t="s">
        <v>141</v>
      </c>
      <c r="D5" s="110" t="s">
        <v>163</v>
      </c>
      <c r="E5" s="110" t="s">
        <v>164</v>
      </c>
      <c r="F5" s="110" t="s">
        <v>141</v>
      </c>
      <c r="G5" s="110" t="s">
        <v>163</v>
      </c>
      <c r="H5" s="110" t="s">
        <v>164</v>
      </c>
      <c r="I5" s="122" t="s">
        <v>141</v>
      </c>
    </row>
    <row r="6" spans="1:9" s="102" customFormat="1" ht="15" customHeight="1">
      <c r="A6" s="109" t="s">
        <v>161</v>
      </c>
      <c r="B6" s="110" t="s">
        <v>161</v>
      </c>
      <c r="C6" s="110" t="s">
        <v>161</v>
      </c>
      <c r="D6" s="110" t="s">
        <v>161</v>
      </c>
      <c r="E6" s="110" t="s">
        <v>161</v>
      </c>
      <c r="F6" s="110" t="s">
        <v>161</v>
      </c>
      <c r="G6" s="110" t="s">
        <v>161</v>
      </c>
      <c r="H6" s="110" t="s">
        <v>161</v>
      </c>
      <c r="I6" s="122" t="s">
        <v>161</v>
      </c>
    </row>
    <row r="7" spans="1:9" s="102" customFormat="1" ht="13.5" customHeight="1">
      <c r="A7" s="111" t="s">
        <v>165</v>
      </c>
      <c r="B7" s="112" t="s">
        <v>166</v>
      </c>
      <c r="C7" s="113">
        <f>SUM(C8:C16)</f>
        <v>532.69</v>
      </c>
      <c r="D7" s="112" t="s">
        <v>167</v>
      </c>
      <c r="E7" s="112" t="s">
        <v>168</v>
      </c>
      <c r="F7" s="113">
        <f>SUM(F8:F34)</f>
        <v>312.66999999999996</v>
      </c>
      <c r="G7" s="112" t="s">
        <v>169</v>
      </c>
      <c r="H7" s="112" t="s">
        <v>170</v>
      </c>
      <c r="I7" s="123">
        <f>SUM(I9:I10)</f>
        <v>12.06</v>
      </c>
    </row>
    <row r="8" spans="1:9" s="102" customFormat="1" ht="13.5" customHeight="1">
      <c r="A8" s="111" t="s">
        <v>171</v>
      </c>
      <c r="B8" s="112" t="s">
        <v>172</v>
      </c>
      <c r="C8" s="113">
        <v>234.74</v>
      </c>
      <c r="D8" s="112" t="s">
        <v>173</v>
      </c>
      <c r="E8" s="112" t="s">
        <v>174</v>
      </c>
      <c r="F8" s="113">
        <v>11.18</v>
      </c>
      <c r="G8" s="112" t="s">
        <v>175</v>
      </c>
      <c r="H8" s="112" t="s">
        <v>176</v>
      </c>
      <c r="I8" s="123"/>
    </row>
    <row r="9" spans="1:9" s="102" customFormat="1" ht="13.5" customHeight="1">
      <c r="A9" s="111" t="s">
        <v>177</v>
      </c>
      <c r="B9" s="112" t="s">
        <v>178</v>
      </c>
      <c r="C9" s="113">
        <v>131.74</v>
      </c>
      <c r="D9" s="112" t="s">
        <v>179</v>
      </c>
      <c r="E9" s="112" t="s">
        <v>180</v>
      </c>
      <c r="F9" s="113">
        <v>6.63</v>
      </c>
      <c r="G9" s="112" t="s">
        <v>181</v>
      </c>
      <c r="H9" s="112" t="s">
        <v>182</v>
      </c>
      <c r="I9" s="123">
        <v>4.98</v>
      </c>
    </row>
    <row r="10" spans="1:9" s="102" customFormat="1" ht="13.5" customHeight="1">
      <c r="A10" s="111" t="s">
        <v>183</v>
      </c>
      <c r="B10" s="112" t="s">
        <v>184</v>
      </c>
      <c r="C10" s="113"/>
      <c r="D10" s="112" t="s">
        <v>185</v>
      </c>
      <c r="E10" s="112" t="s">
        <v>186</v>
      </c>
      <c r="F10" s="113">
        <v>1.15</v>
      </c>
      <c r="G10" s="112" t="s">
        <v>187</v>
      </c>
      <c r="H10" s="112" t="s">
        <v>188</v>
      </c>
      <c r="I10" s="123">
        <v>7.08</v>
      </c>
    </row>
    <row r="11" spans="1:9" s="102" customFormat="1" ht="13.5" customHeight="1">
      <c r="A11" s="111" t="s">
        <v>189</v>
      </c>
      <c r="B11" s="112" t="s">
        <v>190</v>
      </c>
      <c r="C11" s="114">
        <v>61.3</v>
      </c>
      <c r="D11" s="112" t="s">
        <v>191</v>
      </c>
      <c r="E11" s="112" t="s">
        <v>192</v>
      </c>
      <c r="F11" s="113">
        <v>0.08</v>
      </c>
      <c r="G11" s="112" t="s">
        <v>193</v>
      </c>
      <c r="H11" s="112" t="s">
        <v>194</v>
      </c>
      <c r="I11" s="123"/>
    </row>
    <row r="12" spans="1:9" s="102" customFormat="1" ht="13.5" customHeight="1">
      <c r="A12" s="111" t="s">
        <v>195</v>
      </c>
      <c r="B12" s="112" t="s">
        <v>196</v>
      </c>
      <c r="C12" s="113">
        <v>11.12</v>
      </c>
      <c r="D12" s="112" t="s">
        <v>197</v>
      </c>
      <c r="E12" s="112" t="s">
        <v>198</v>
      </c>
      <c r="F12" s="113">
        <v>0.46</v>
      </c>
      <c r="G12" s="112" t="s">
        <v>199</v>
      </c>
      <c r="H12" s="112" t="s">
        <v>200</v>
      </c>
      <c r="I12" s="123"/>
    </row>
    <row r="13" spans="1:9" s="102" customFormat="1" ht="13.5" customHeight="1">
      <c r="A13" s="111" t="s">
        <v>201</v>
      </c>
      <c r="B13" s="112" t="s">
        <v>202</v>
      </c>
      <c r="C13" s="113">
        <v>0.35</v>
      </c>
      <c r="D13" s="112" t="s">
        <v>203</v>
      </c>
      <c r="E13" s="112" t="s">
        <v>204</v>
      </c>
      <c r="F13" s="113">
        <v>4.22</v>
      </c>
      <c r="G13" s="112" t="s">
        <v>205</v>
      </c>
      <c r="H13" s="112" t="s">
        <v>206</v>
      </c>
      <c r="I13" s="123"/>
    </row>
    <row r="14" spans="1:9" s="102" customFormat="1" ht="13.5" customHeight="1">
      <c r="A14" s="111" t="s">
        <v>207</v>
      </c>
      <c r="B14" s="112" t="s">
        <v>208</v>
      </c>
      <c r="C14" s="113">
        <v>83.94</v>
      </c>
      <c r="D14" s="112" t="s">
        <v>209</v>
      </c>
      <c r="E14" s="112" t="s">
        <v>210</v>
      </c>
      <c r="F14" s="113">
        <v>2.81</v>
      </c>
      <c r="G14" s="112" t="s">
        <v>211</v>
      </c>
      <c r="H14" s="112" t="s">
        <v>212</v>
      </c>
      <c r="I14" s="123"/>
    </row>
    <row r="15" spans="1:9" s="102" customFormat="1" ht="13.5" customHeight="1">
      <c r="A15" s="111" t="s">
        <v>213</v>
      </c>
      <c r="B15" s="112" t="s">
        <v>214</v>
      </c>
      <c r="C15" s="113">
        <v>0</v>
      </c>
      <c r="D15" s="112" t="s">
        <v>215</v>
      </c>
      <c r="E15" s="112" t="s">
        <v>216</v>
      </c>
      <c r="F15" s="113"/>
      <c r="G15" s="112" t="s">
        <v>217</v>
      </c>
      <c r="H15" s="112" t="s">
        <v>218</v>
      </c>
      <c r="I15" s="123"/>
    </row>
    <row r="16" spans="1:9" s="102" customFormat="1" ht="13.5" customHeight="1">
      <c r="A16" s="111" t="s">
        <v>219</v>
      </c>
      <c r="B16" s="112" t="s">
        <v>220</v>
      </c>
      <c r="C16" s="113">
        <v>9.5</v>
      </c>
      <c r="D16" s="112" t="s">
        <v>221</v>
      </c>
      <c r="E16" s="112" t="s">
        <v>222</v>
      </c>
      <c r="F16" s="113">
        <v>9.58</v>
      </c>
      <c r="G16" s="112" t="s">
        <v>223</v>
      </c>
      <c r="H16" s="112" t="s">
        <v>224</v>
      </c>
      <c r="I16" s="123"/>
    </row>
    <row r="17" spans="1:9" s="102" customFormat="1" ht="13.5" customHeight="1">
      <c r="A17" s="111" t="s">
        <v>225</v>
      </c>
      <c r="B17" s="112" t="s">
        <v>226</v>
      </c>
      <c r="C17" s="113">
        <f>SUM(C18:C32)</f>
        <v>476.61999999999995</v>
      </c>
      <c r="D17" s="112" t="s">
        <v>227</v>
      </c>
      <c r="E17" s="112" t="s">
        <v>228</v>
      </c>
      <c r="F17" s="113">
        <v>5.22</v>
      </c>
      <c r="G17" s="112" t="s">
        <v>229</v>
      </c>
      <c r="H17" s="112" t="s">
        <v>230</v>
      </c>
      <c r="I17" s="123"/>
    </row>
    <row r="18" spans="1:9" s="102" customFormat="1" ht="13.5" customHeight="1">
      <c r="A18" s="111" t="s">
        <v>231</v>
      </c>
      <c r="B18" s="112" t="s">
        <v>232</v>
      </c>
      <c r="C18" s="113"/>
      <c r="D18" s="112" t="s">
        <v>233</v>
      </c>
      <c r="E18" s="112" t="s">
        <v>234</v>
      </c>
      <c r="F18" s="113"/>
      <c r="G18" s="112" t="s">
        <v>235</v>
      </c>
      <c r="H18" s="112" t="s">
        <v>236</v>
      </c>
      <c r="I18" s="123"/>
    </row>
    <row r="19" spans="1:9" s="102" customFormat="1" ht="13.5" customHeight="1">
      <c r="A19" s="111" t="s">
        <v>237</v>
      </c>
      <c r="B19" s="112" t="s">
        <v>238</v>
      </c>
      <c r="C19" s="113"/>
      <c r="D19" s="112" t="s">
        <v>239</v>
      </c>
      <c r="E19" s="112" t="s">
        <v>240</v>
      </c>
      <c r="F19" s="113">
        <v>1.01</v>
      </c>
      <c r="G19" s="112" t="s">
        <v>241</v>
      </c>
      <c r="H19" s="112" t="s">
        <v>242</v>
      </c>
      <c r="I19" s="123"/>
    </row>
    <row r="20" spans="1:9" s="102" customFormat="1" ht="13.5" customHeight="1">
      <c r="A20" s="111" t="s">
        <v>243</v>
      </c>
      <c r="B20" s="112" t="s">
        <v>244</v>
      </c>
      <c r="C20" s="113"/>
      <c r="D20" s="112" t="s">
        <v>245</v>
      </c>
      <c r="E20" s="112" t="s">
        <v>246</v>
      </c>
      <c r="F20" s="113"/>
      <c r="G20" s="112" t="s">
        <v>247</v>
      </c>
      <c r="H20" s="112" t="s">
        <v>248</v>
      </c>
      <c r="I20" s="123"/>
    </row>
    <row r="21" spans="1:9" s="102" customFormat="1" ht="13.5" customHeight="1">
      <c r="A21" s="111" t="s">
        <v>249</v>
      </c>
      <c r="B21" s="112" t="s">
        <v>250</v>
      </c>
      <c r="C21" s="113">
        <v>104.82</v>
      </c>
      <c r="D21" s="112" t="s">
        <v>251</v>
      </c>
      <c r="E21" s="112" t="s">
        <v>252</v>
      </c>
      <c r="F21" s="113"/>
      <c r="G21" s="112" t="s">
        <v>253</v>
      </c>
      <c r="H21" s="112" t="s">
        <v>254</v>
      </c>
      <c r="I21" s="123"/>
    </row>
    <row r="22" spans="1:9" s="102" customFormat="1" ht="13.5" customHeight="1">
      <c r="A22" s="111" t="s">
        <v>255</v>
      </c>
      <c r="B22" s="112" t="s">
        <v>256</v>
      </c>
      <c r="C22" s="113">
        <v>230.06</v>
      </c>
      <c r="D22" s="112" t="s">
        <v>257</v>
      </c>
      <c r="E22" s="112" t="s">
        <v>258</v>
      </c>
      <c r="F22" s="113">
        <v>3.29</v>
      </c>
      <c r="G22" s="112" t="s">
        <v>259</v>
      </c>
      <c r="H22" s="112" t="s">
        <v>260</v>
      </c>
      <c r="I22" s="123"/>
    </row>
    <row r="23" spans="1:9" s="102" customFormat="1" ht="13.5" customHeight="1">
      <c r="A23" s="111" t="s">
        <v>261</v>
      </c>
      <c r="B23" s="112" t="s">
        <v>262</v>
      </c>
      <c r="C23" s="113"/>
      <c r="D23" s="112" t="s">
        <v>263</v>
      </c>
      <c r="E23" s="112" t="s">
        <v>264</v>
      </c>
      <c r="F23" s="113">
        <v>1.03</v>
      </c>
      <c r="G23" s="112" t="s">
        <v>265</v>
      </c>
      <c r="H23" s="112" t="s">
        <v>266</v>
      </c>
      <c r="I23" s="123">
        <f>SUM(I24:I27)</f>
        <v>116.66</v>
      </c>
    </row>
    <row r="24" spans="1:9" s="102" customFormat="1" ht="13.5" customHeight="1">
      <c r="A24" s="111" t="s">
        <v>267</v>
      </c>
      <c r="B24" s="112" t="s">
        <v>268</v>
      </c>
      <c r="C24" s="113">
        <v>9.51</v>
      </c>
      <c r="D24" s="112" t="s">
        <v>269</v>
      </c>
      <c r="E24" s="112" t="s">
        <v>270</v>
      </c>
      <c r="F24" s="113">
        <v>123.05</v>
      </c>
      <c r="G24" s="112" t="s">
        <v>271</v>
      </c>
      <c r="H24" s="112" t="s">
        <v>272</v>
      </c>
      <c r="I24" s="123"/>
    </row>
    <row r="25" spans="1:9" s="102" customFormat="1" ht="13.5" customHeight="1">
      <c r="A25" s="111" t="s">
        <v>273</v>
      </c>
      <c r="B25" s="112" t="s">
        <v>274</v>
      </c>
      <c r="C25" s="113"/>
      <c r="D25" s="112" t="s">
        <v>275</v>
      </c>
      <c r="E25" s="112" t="s">
        <v>276</v>
      </c>
      <c r="F25" s="113"/>
      <c r="G25" s="112" t="s">
        <v>277</v>
      </c>
      <c r="H25" s="112" t="s">
        <v>278</v>
      </c>
      <c r="I25" s="123"/>
    </row>
    <row r="26" spans="1:9" s="102" customFormat="1" ht="13.5" customHeight="1">
      <c r="A26" s="111" t="s">
        <v>279</v>
      </c>
      <c r="B26" s="112" t="s">
        <v>280</v>
      </c>
      <c r="C26" s="113">
        <v>15.39</v>
      </c>
      <c r="D26" s="112" t="s">
        <v>281</v>
      </c>
      <c r="E26" s="112" t="s">
        <v>282</v>
      </c>
      <c r="F26" s="113"/>
      <c r="G26" s="112" t="s">
        <v>283</v>
      </c>
      <c r="H26" s="112" t="s">
        <v>284</v>
      </c>
      <c r="I26" s="123"/>
    </row>
    <row r="27" spans="1:9" s="102" customFormat="1" ht="13.5" customHeight="1">
      <c r="A27" s="111" t="s">
        <v>285</v>
      </c>
      <c r="B27" s="112" t="s">
        <v>286</v>
      </c>
      <c r="C27" s="113"/>
      <c r="D27" s="112" t="s">
        <v>287</v>
      </c>
      <c r="E27" s="112" t="s">
        <v>288</v>
      </c>
      <c r="F27" s="113">
        <v>0.34</v>
      </c>
      <c r="G27" s="112" t="s">
        <v>289</v>
      </c>
      <c r="H27" s="112" t="s">
        <v>290</v>
      </c>
      <c r="I27" s="123">
        <v>116.66</v>
      </c>
    </row>
    <row r="28" spans="1:9" s="102" customFormat="1" ht="13.5" customHeight="1">
      <c r="A28" s="111" t="s">
        <v>291</v>
      </c>
      <c r="B28" s="112" t="s">
        <v>292</v>
      </c>
      <c r="C28" s="113">
        <v>76.88</v>
      </c>
      <c r="D28" s="112" t="s">
        <v>293</v>
      </c>
      <c r="E28" s="112" t="s">
        <v>294</v>
      </c>
      <c r="F28" s="113"/>
      <c r="G28" s="112" t="s">
        <v>295</v>
      </c>
      <c r="H28" s="112" t="s">
        <v>296</v>
      </c>
      <c r="I28" s="123"/>
    </row>
    <row r="29" spans="1:9" s="102" customFormat="1" ht="13.5" customHeight="1">
      <c r="A29" s="111" t="s">
        <v>297</v>
      </c>
      <c r="B29" s="112" t="s">
        <v>298</v>
      </c>
      <c r="C29" s="113"/>
      <c r="D29" s="112" t="s">
        <v>299</v>
      </c>
      <c r="E29" s="112" t="s">
        <v>300</v>
      </c>
      <c r="F29" s="113">
        <v>24.07</v>
      </c>
      <c r="G29" s="112" t="s">
        <v>301</v>
      </c>
      <c r="H29" s="112" t="s">
        <v>302</v>
      </c>
      <c r="I29" s="123"/>
    </row>
    <row r="30" spans="1:9" s="102" customFormat="1" ht="13.5" customHeight="1">
      <c r="A30" s="111" t="s">
        <v>303</v>
      </c>
      <c r="B30" s="112" t="s">
        <v>304</v>
      </c>
      <c r="C30" s="113"/>
      <c r="D30" s="112" t="s">
        <v>305</v>
      </c>
      <c r="E30" s="112" t="s">
        <v>306</v>
      </c>
      <c r="F30" s="113"/>
      <c r="G30" s="112" t="s">
        <v>307</v>
      </c>
      <c r="H30" s="112" t="s">
        <v>308</v>
      </c>
      <c r="I30" s="123"/>
    </row>
    <row r="31" spans="1:9" s="102" customFormat="1" ht="13.5" customHeight="1">
      <c r="A31" s="111" t="s">
        <v>309</v>
      </c>
      <c r="B31" s="112" t="s">
        <v>310</v>
      </c>
      <c r="C31" s="113"/>
      <c r="D31" s="112" t="s">
        <v>311</v>
      </c>
      <c r="E31" s="112" t="s">
        <v>312</v>
      </c>
      <c r="F31" s="113"/>
      <c r="G31" s="112" t="s">
        <v>313</v>
      </c>
      <c r="H31" s="112" t="s">
        <v>127</v>
      </c>
      <c r="I31" s="123"/>
    </row>
    <row r="32" spans="1:9" s="102" customFormat="1" ht="13.5" customHeight="1">
      <c r="A32" s="111" t="s">
        <v>314</v>
      </c>
      <c r="B32" s="112" t="s">
        <v>315</v>
      </c>
      <c r="C32" s="113">
        <v>39.96</v>
      </c>
      <c r="D32" s="112" t="s">
        <v>316</v>
      </c>
      <c r="E32" s="112" t="s">
        <v>317</v>
      </c>
      <c r="F32" s="113">
        <v>24.77</v>
      </c>
      <c r="G32" s="112" t="s">
        <v>318</v>
      </c>
      <c r="H32" s="112" t="s">
        <v>319</v>
      </c>
      <c r="I32" s="123"/>
    </row>
    <row r="33" spans="1:9" s="102" customFormat="1" ht="13.5" customHeight="1">
      <c r="A33" s="111" t="s">
        <v>320</v>
      </c>
      <c r="B33" s="112" t="s">
        <v>321</v>
      </c>
      <c r="D33" s="112" t="s">
        <v>322</v>
      </c>
      <c r="E33" s="112" t="s">
        <v>323</v>
      </c>
      <c r="F33" s="113"/>
      <c r="G33" s="112" t="s">
        <v>161</v>
      </c>
      <c r="H33" s="112" t="s">
        <v>161</v>
      </c>
      <c r="I33" s="123"/>
    </row>
    <row r="34" spans="1:9" s="102" customFormat="1" ht="13.5" customHeight="1">
      <c r="A34" s="111" t="s">
        <v>161</v>
      </c>
      <c r="B34" s="112" t="s">
        <v>161</v>
      </c>
      <c r="C34" s="113" t="s">
        <v>161</v>
      </c>
      <c r="D34" s="112" t="s">
        <v>324</v>
      </c>
      <c r="E34" s="112" t="s">
        <v>325</v>
      </c>
      <c r="F34" s="113">
        <v>93.78</v>
      </c>
      <c r="G34" s="112" t="s">
        <v>161</v>
      </c>
      <c r="H34" s="112" t="s">
        <v>161</v>
      </c>
      <c r="I34" s="123"/>
    </row>
    <row r="35" spans="1:9" s="102" customFormat="1" ht="15" customHeight="1">
      <c r="A35" s="115" t="s">
        <v>326</v>
      </c>
      <c r="B35" s="116" t="s">
        <v>161</v>
      </c>
      <c r="C35" s="117">
        <f>SUM(C7+C17)</f>
        <v>1009.31</v>
      </c>
      <c r="D35" s="116" t="s">
        <v>327</v>
      </c>
      <c r="E35" s="116" t="s">
        <v>161</v>
      </c>
      <c r="F35" s="116" t="s">
        <v>161</v>
      </c>
      <c r="G35" s="116" t="s">
        <v>161</v>
      </c>
      <c r="H35" s="116" t="s">
        <v>161</v>
      </c>
      <c r="I35" s="124">
        <f>SUM(F7+I7+I23)</f>
        <v>441.39</v>
      </c>
    </row>
    <row r="36" spans="1:9" s="103" customFormat="1" ht="19.5" customHeight="1">
      <c r="A36" s="118" t="s">
        <v>328</v>
      </c>
      <c r="B36" s="118"/>
      <c r="C36" s="118"/>
      <c r="D36" s="118"/>
      <c r="E36" s="118"/>
      <c r="F36" s="118"/>
      <c r="G36" s="118"/>
      <c r="H36" s="118"/>
      <c r="I36" s="118"/>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8" sqref="F8"/>
    </sheetView>
  </sheetViews>
  <sheetFormatPr defaultColWidth="9.00390625" defaultRowHeight="30" customHeight="1"/>
  <cols>
    <col min="1" max="12" width="10.125" style="43" customWidth="1"/>
    <col min="13" max="16384" width="9.00390625" style="43" customWidth="1"/>
  </cols>
  <sheetData>
    <row r="1" spans="1:12" s="38" customFormat="1" ht="30" customHeight="1">
      <c r="A1" s="44" t="s">
        <v>329</v>
      </c>
      <c r="B1" s="44"/>
      <c r="C1" s="44"/>
      <c r="D1" s="44"/>
      <c r="E1" s="44"/>
      <c r="F1" s="44"/>
      <c r="G1" s="44"/>
      <c r="H1" s="44"/>
      <c r="I1" s="44"/>
      <c r="J1" s="44"/>
      <c r="K1" s="44"/>
      <c r="L1" s="44"/>
    </row>
    <row r="2" s="39" customFormat="1" ht="30" customHeight="1">
      <c r="L2" s="80" t="s">
        <v>330</v>
      </c>
    </row>
    <row r="3" spans="1:12" s="39" customFormat="1" ht="30" customHeight="1">
      <c r="A3" s="6" t="s">
        <v>59</v>
      </c>
      <c r="B3" s="46"/>
      <c r="C3" s="46"/>
      <c r="D3" s="46"/>
      <c r="E3" s="46"/>
      <c r="F3" s="46"/>
      <c r="G3" s="46"/>
      <c r="H3" s="46"/>
      <c r="I3" s="46"/>
      <c r="J3" s="46"/>
      <c r="K3" s="47"/>
      <c r="L3" s="80" t="s">
        <v>3</v>
      </c>
    </row>
    <row r="4" spans="1:12" s="40" customFormat="1" ht="30" customHeight="1">
      <c r="A4" s="88" t="s">
        <v>331</v>
      </c>
      <c r="B4" s="53"/>
      <c r="C4" s="53"/>
      <c r="D4" s="53"/>
      <c r="E4" s="53"/>
      <c r="F4" s="89"/>
      <c r="G4" s="52" t="s">
        <v>332</v>
      </c>
      <c r="H4" s="53"/>
      <c r="I4" s="53"/>
      <c r="J4" s="53"/>
      <c r="K4" s="53"/>
      <c r="L4" s="96"/>
    </row>
    <row r="5" spans="1:12" s="40" customFormat="1" ht="30" customHeight="1">
      <c r="A5" s="90" t="s">
        <v>69</v>
      </c>
      <c r="B5" s="91" t="s">
        <v>333</v>
      </c>
      <c r="C5" s="63" t="s">
        <v>334</v>
      </c>
      <c r="D5" s="61"/>
      <c r="E5" s="62"/>
      <c r="F5" s="55" t="s">
        <v>335</v>
      </c>
      <c r="G5" s="92" t="s">
        <v>69</v>
      </c>
      <c r="H5" s="91" t="s">
        <v>333</v>
      </c>
      <c r="I5" s="63" t="s">
        <v>334</v>
      </c>
      <c r="J5" s="61"/>
      <c r="K5" s="62"/>
      <c r="L5" s="97" t="s">
        <v>335</v>
      </c>
    </row>
    <row r="6" spans="1:12" s="40" customFormat="1" ht="30" customHeight="1">
      <c r="A6" s="93"/>
      <c r="B6" s="59"/>
      <c r="C6" s="59" t="s">
        <v>155</v>
      </c>
      <c r="D6" s="59" t="s">
        <v>336</v>
      </c>
      <c r="E6" s="59" t="s">
        <v>337</v>
      </c>
      <c r="F6" s="55"/>
      <c r="G6" s="66"/>
      <c r="H6" s="59"/>
      <c r="I6" s="59" t="s">
        <v>155</v>
      </c>
      <c r="J6" s="59" t="s">
        <v>336</v>
      </c>
      <c r="K6" s="59" t="s">
        <v>337</v>
      </c>
      <c r="L6" s="83"/>
    </row>
    <row r="7" spans="1:12" s="40" customFormat="1" ht="30" customHeight="1">
      <c r="A7" s="54">
        <v>1</v>
      </c>
      <c r="B7" s="55">
        <v>2</v>
      </c>
      <c r="C7" s="55">
        <v>3</v>
      </c>
      <c r="D7" s="55">
        <v>4</v>
      </c>
      <c r="E7" s="55">
        <v>5</v>
      </c>
      <c r="F7" s="55">
        <v>6</v>
      </c>
      <c r="G7" s="55">
        <v>7</v>
      </c>
      <c r="H7" s="55">
        <v>8</v>
      </c>
      <c r="I7" s="55">
        <v>9</v>
      </c>
      <c r="J7" s="55">
        <v>10</v>
      </c>
      <c r="K7" s="55">
        <v>11</v>
      </c>
      <c r="L7" s="84">
        <v>12</v>
      </c>
    </row>
    <row r="8" spans="1:12" s="41" customFormat="1" ht="30" customHeight="1">
      <c r="A8" s="94">
        <v>1.78</v>
      </c>
      <c r="B8" s="95"/>
      <c r="C8" s="95"/>
      <c r="D8" s="95"/>
      <c r="E8" s="95"/>
      <c r="F8" s="95">
        <v>1.78</v>
      </c>
      <c r="G8" s="95">
        <f>L8</f>
        <v>1.03</v>
      </c>
      <c r="H8" s="95"/>
      <c r="I8" s="95"/>
      <c r="J8" s="95"/>
      <c r="K8" s="98"/>
      <c r="L8" s="99">
        <v>1.03</v>
      </c>
    </row>
    <row r="9" spans="1:12" s="42" customFormat="1" ht="30" customHeight="1">
      <c r="A9" s="77" t="s">
        <v>338</v>
      </c>
      <c r="B9" s="78"/>
      <c r="C9" s="78"/>
      <c r="D9" s="78"/>
      <c r="E9" s="78"/>
      <c r="F9" s="78"/>
      <c r="G9" s="78"/>
      <c r="H9" s="78"/>
      <c r="I9" s="78"/>
      <c r="J9" s="78"/>
      <c r="K9" s="78"/>
      <c r="L9" s="7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9.5" customHeight="1"/>
  <cols>
    <col min="1" max="2" width="4.625" style="43" customWidth="1"/>
    <col min="3" max="3" width="11.00390625" style="43" customWidth="1"/>
    <col min="4" max="9" width="16.625" style="43" customWidth="1"/>
    <col min="10" max="16384" width="9.00390625" style="43" customWidth="1"/>
  </cols>
  <sheetData>
    <row r="1" spans="1:9" s="38" customFormat="1" ht="19.5" customHeight="1">
      <c r="A1" s="44" t="s">
        <v>339</v>
      </c>
      <c r="B1" s="44"/>
      <c r="C1" s="44"/>
      <c r="D1" s="44"/>
      <c r="E1" s="44"/>
      <c r="F1" s="44"/>
      <c r="G1" s="44"/>
      <c r="H1" s="44"/>
      <c r="I1" s="44"/>
    </row>
    <row r="2" spans="1:9" s="39" customFormat="1" ht="19.5" customHeight="1">
      <c r="A2" s="45"/>
      <c r="B2" s="45"/>
      <c r="C2" s="45"/>
      <c r="I2" s="80" t="s">
        <v>340</v>
      </c>
    </row>
    <row r="3" spans="1:9" s="39" customFormat="1" ht="19.5" customHeight="1">
      <c r="A3" s="6" t="s">
        <v>59</v>
      </c>
      <c r="B3" s="45"/>
      <c r="C3" s="45"/>
      <c r="D3" s="46"/>
      <c r="E3" s="46"/>
      <c r="F3" s="46"/>
      <c r="G3" s="46"/>
      <c r="H3" s="47"/>
      <c r="I3" s="80" t="s">
        <v>3</v>
      </c>
    </row>
    <row r="4" spans="1:9" s="40" customFormat="1" ht="19.5" customHeight="1">
      <c r="A4" s="48" t="s">
        <v>153</v>
      </c>
      <c r="B4" s="49"/>
      <c r="C4" s="49"/>
      <c r="D4" s="50" t="s">
        <v>341</v>
      </c>
      <c r="E4" s="51" t="s">
        <v>342</v>
      </c>
      <c r="F4" s="52" t="s">
        <v>154</v>
      </c>
      <c r="G4" s="53"/>
      <c r="H4" s="53"/>
      <c r="I4" s="81" t="s">
        <v>343</v>
      </c>
    </row>
    <row r="5" spans="1:9" s="40" customFormat="1" ht="19.5" customHeight="1">
      <c r="A5" s="54" t="s">
        <v>66</v>
      </c>
      <c r="B5" s="55"/>
      <c r="C5" s="55" t="s">
        <v>67</v>
      </c>
      <c r="D5" s="56"/>
      <c r="E5" s="57"/>
      <c r="F5" s="57" t="s">
        <v>155</v>
      </c>
      <c r="G5" s="57" t="s">
        <v>156</v>
      </c>
      <c r="H5" s="56" t="s">
        <v>134</v>
      </c>
      <c r="I5" s="82"/>
    </row>
    <row r="6" spans="1:9" s="40" customFormat="1" ht="19.5" customHeight="1">
      <c r="A6" s="54"/>
      <c r="B6" s="55"/>
      <c r="C6" s="55"/>
      <c r="D6" s="56"/>
      <c r="E6" s="57"/>
      <c r="F6" s="57"/>
      <c r="G6" s="57"/>
      <c r="H6" s="56"/>
      <c r="I6" s="82"/>
    </row>
    <row r="7" spans="1:9" s="40" customFormat="1" ht="19.5" customHeight="1">
      <c r="A7" s="54"/>
      <c r="B7" s="55"/>
      <c r="C7" s="55"/>
      <c r="D7" s="58"/>
      <c r="E7" s="59"/>
      <c r="F7" s="59"/>
      <c r="G7" s="59"/>
      <c r="H7" s="58"/>
      <c r="I7" s="83"/>
    </row>
    <row r="8" spans="1:9" s="40" customFormat="1" ht="19.5" customHeight="1">
      <c r="A8" s="60" t="s">
        <v>68</v>
      </c>
      <c r="B8" s="61"/>
      <c r="C8" s="62"/>
      <c r="D8" s="55">
        <v>1</v>
      </c>
      <c r="E8" s="55">
        <v>2</v>
      </c>
      <c r="F8" s="55">
        <v>3</v>
      </c>
      <c r="G8" s="55">
        <v>4</v>
      </c>
      <c r="H8" s="63">
        <v>5</v>
      </c>
      <c r="I8" s="84">
        <v>6</v>
      </c>
    </row>
    <row r="9" spans="1:9" s="40" customFormat="1" ht="19.5" customHeight="1">
      <c r="A9" s="64" t="s">
        <v>69</v>
      </c>
      <c r="B9" s="65"/>
      <c r="C9" s="66"/>
      <c r="D9" s="67"/>
      <c r="E9" s="67"/>
      <c r="F9" s="67"/>
      <c r="G9" s="67"/>
      <c r="H9" s="68"/>
      <c r="I9" s="85"/>
    </row>
    <row r="10" spans="1:9" s="41" customFormat="1" ht="19.5" customHeight="1">
      <c r="A10" s="54"/>
      <c r="B10" s="55"/>
      <c r="C10" s="69"/>
      <c r="D10" s="69"/>
      <c r="E10" s="69"/>
      <c r="F10" s="69"/>
      <c r="G10" s="70"/>
      <c r="H10" s="71"/>
      <c r="I10" s="86"/>
    </row>
    <row r="11" spans="1:9" s="41" customFormat="1" ht="19.5" customHeight="1">
      <c r="A11" s="54"/>
      <c r="B11" s="55"/>
      <c r="C11" s="69"/>
      <c r="D11" s="69"/>
      <c r="E11" s="69"/>
      <c r="F11" s="69"/>
      <c r="G11" s="69"/>
      <c r="H11" s="72"/>
      <c r="I11" s="86"/>
    </row>
    <row r="12" spans="1:9" s="41" customFormat="1" ht="19.5" customHeight="1">
      <c r="A12" s="54"/>
      <c r="B12" s="55"/>
      <c r="C12" s="69"/>
      <c r="D12" s="69"/>
      <c r="E12" s="69"/>
      <c r="F12" s="69"/>
      <c r="G12" s="69"/>
      <c r="H12" s="72"/>
      <c r="I12" s="86"/>
    </row>
    <row r="13" spans="1:9" s="41" customFormat="1" ht="19.5" customHeight="1">
      <c r="A13" s="54"/>
      <c r="B13" s="55"/>
      <c r="C13" s="69"/>
      <c r="D13" s="69"/>
      <c r="E13" s="69"/>
      <c r="F13" s="69"/>
      <c r="G13" s="69"/>
      <c r="H13" s="72"/>
      <c r="I13" s="86"/>
    </row>
    <row r="14" spans="1:9" s="41" customFormat="1" ht="19.5" customHeight="1">
      <c r="A14" s="54"/>
      <c r="B14" s="55"/>
      <c r="C14" s="69"/>
      <c r="D14" s="69"/>
      <c r="E14" s="69"/>
      <c r="F14" s="69"/>
      <c r="G14" s="69"/>
      <c r="H14" s="72"/>
      <c r="I14" s="86"/>
    </row>
    <row r="15" spans="1:9" s="41" customFormat="1" ht="19.5" customHeight="1">
      <c r="A15" s="73"/>
      <c r="B15" s="74"/>
      <c r="C15" s="75"/>
      <c r="D15" s="75"/>
      <c r="E15" s="75"/>
      <c r="F15" s="75"/>
      <c r="G15" s="75"/>
      <c r="H15" s="76"/>
      <c r="I15" s="87"/>
    </row>
    <row r="16" spans="1:9" s="42" customFormat="1" ht="19.5" customHeight="1">
      <c r="A16" s="77" t="s">
        <v>344</v>
      </c>
      <c r="B16" s="78"/>
      <c r="C16" s="78"/>
      <c r="D16" s="78"/>
      <c r="E16" s="78"/>
      <c r="F16" s="78"/>
      <c r="G16" s="78"/>
      <c r="H16" s="78"/>
      <c r="I16" s="78"/>
    </row>
    <row r="17" spans="1:9" ht="19.5" customHeight="1">
      <c r="A17" s="37" t="s">
        <v>345</v>
      </c>
      <c r="B17" s="37"/>
      <c r="C17" s="37"/>
      <c r="D17" s="37"/>
      <c r="E17" s="37"/>
      <c r="F17" s="37"/>
      <c r="G17" s="37"/>
      <c r="H17" s="37"/>
      <c r="I17" s="37"/>
    </row>
    <row r="18" ht="19.5" customHeight="1">
      <c r="A18" s="79"/>
    </row>
    <row r="19" ht="19.5" customHeight="1">
      <c r="A19" s="79"/>
    </row>
    <row r="20" ht="19.5" customHeight="1">
      <c r="A20" s="79"/>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7"/>
  <sheetViews>
    <sheetView tabSelected="1" zoomScaleSheetLayoutView="100" workbookViewId="0" topLeftCell="A1">
      <selection activeCell="E26" sqref="E26"/>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256" s="1" customFormat="1" ht="36" customHeight="1">
      <c r="A1" s="2" t="s">
        <v>346</v>
      </c>
      <c r="B1" s="2"/>
      <c r="C1" s="2"/>
      <c r="D1" s="2"/>
      <c r="E1" s="2"/>
      <c r="F1" s="2"/>
      <c r="IS1"/>
      <c r="IT1"/>
      <c r="IU1"/>
      <c r="IV1"/>
    </row>
    <row r="2" spans="1:256" s="1" customFormat="1" ht="14.25">
      <c r="A2" s="3"/>
      <c r="B2" s="3"/>
      <c r="C2" s="3"/>
      <c r="D2" s="4"/>
      <c r="E2" s="4"/>
      <c r="F2" s="5" t="s">
        <v>347</v>
      </c>
      <c r="IS2"/>
      <c r="IT2"/>
      <c r="IU2"/>
      <c r="IV2"/>
    </row>
    <row r="3" spans="1:256" s="1" customFormat="1" ht="15">
      <c r="A3" s="6" t="s">
        <v>59</v>
      </c>
      <c r="B3" s="3"/>
      <c r="C3" s="3"/>
      <c r="D3" s="7"/>
      <c r="E3" s="7"/>
      <c r="F3" s="5" t="s">
        <v>3</v>
      </c>
      <c r="IS3"/>
      <c r="IT3"/>
      <c r="IU3"/>
      <c r="IV3"/>
    </row>
    <row r="4" spans="1:256" s="1" customFormat="1" ht="19.5" customHeight="1">
      <c r="A4" s="8" t="s">
        <v>348</v>
      </c>
      <c r="B4" s="9"/>
      <c r="C4" s="9"/>
      <c r="D4" s="10" t="s">
        <v>154</v>
      </c>
      <c r="E4" s="11"/>
      <c r="F4" s="12"/>
      <c r="IS4"/>
      <c r="IT4"/>
      <c r="IU4"/>
      <c r="IV4"/>
    </row>
    <row r="5" spans="1:256" s="1" customFormat="1" ht="19.5" customHeight="1">
      <c r="A5" s="13" t="s">
        <v>349</v>
      </c>
      <c r="B5" s="14"/>
      <c r="C5" s="14" t="s">
        <v>164</v>
      </c>
      <c r="D5" s="15" t="s">
        <v>69</v>
      </c>
      <c r="E5" s="15" t="s">
        <v>156</v>
      </c>
      <c r="F5" s="16" t="s">
        <v>134</v>
      </c>
      <c r="IS5"/>
      <c r="IT5"/>
      <c r="IU5"/>
      <c r="IV5"/>
    </row>
    <row r="6" spans="1:256" s="1" customFormat="1" ht="19.5" customHeight="1">
      <c r="A6" s="13"/>
      <c r="B6" s="14"/>
      <c r="C6" s="14"/>
      <c r="D6" s="15"/>
      <c r="E6" s="15"/>
      <c r="F6" s="17"/>
      <c r="IS6"/>
      <c r="IT6"/>
      <c r="IU6"/>
      <c r="IV6"/>
    </row>
    <row r="7" spans="1:256" s="1" customFormat="1" ht="19.5" customHeight="1">
      <c r="A7" s="13"/>
      <c r="B7" s="14"/>
      <c r="C7" s="14"/>
      <c r="D7" s="18"/>
      <c r="E7" s="18"/>
      <c r="F7" s="19"/>
      <c r="IS7"/>
      <c r="IT7"/>
      <c r="IU7"/>
      <c r="IV7"/>
    </row>
    <row r="8" spans="1:256" s="1" customFormat="1" ht="19.5" customHeight="1">
      <c r="A8" s="20" t="s">
        <v>68</v>
      </c>
      <c r="B8" s="21"/>
      <c r="C8" s="22"/>
      <c r="D8" s="14">
        <v>1</v>
      </c>
      <c r="E8" s="14">
        <v>2</v>
      </c>
      <c r="F8" s="14">
        <v>3</v>
      </c>
      <c r="IS8"/>
      <c r="IT8"/>
      <c r="IU8"/>
      <c r="IV8"/>
    </row>
    <row r="9" spans="1:256" s="1" customFormat="1" ht="19.5" customHeight="1">
      <c r="A9" s="23" t="s">
        <v>69</v>
      </c>
      <c r="B9" s="24"/>
      <c r="C9" s="25"/>
      <c r="D9" s="26"/>
      <c r="E9" s="26"/>
      <c r="F9" s="26"/>
      <c r="IS9"/>
      <c r="IT9"/>
      <c r="IU9"/>
      <c r="IV9"/>
    </row>
    <row r="10" spans="1:256" s="1" customFormat="1" ht="19.5" customHeight="1">
      <c r="A10" s="13"/>
      <c r="B10" s="14"/>
      <c r="C10" s="27"/>
      <c r="D10" s="28"/>
      <c r="E10" s="29"/>
      <c r="F10" s="28"/>
      <c r="IS10"/>
      <c r="IT10"/>
      <c r="IU10"/>
      <c r="IV10"/>
    </row>
    <row r="11" spans="1:256" s="1" customFormat="1" ht="19.5" customHeight="1">
      <c r="A11" s="13"/>
      <c r="B11" s="14"/>
      <c r="C11" s="30"/>
      <c r="D11" s="28"/>
      <c r="E11" s="28"/>
      <c r="F11" s="28"/>
      <c r="IS11"/>
      <c r="IT11"/>
      <c r="IU11"/>
      <c r="IV11"/>
    </row>
    <row r="12" spans="1:256" s="1" customFormat="1" ht="19.5" customHeight="1">
      <c r="A12" s="13"/>
      <c r="B12" s="14"/>
      <c r="C12" s="27"/>
      <c r="D12" s="28"/>
      <c r="E12" s="28"/>
      <c r="F12" s="28"/>
      <c r="IS12"/>
      <c r="IT12"/>
      <c r="IU12"/>
      <c r="IV12"/>
    </row>
    <row r="13" spans="1:256" s="1" customFormat="1" ht="19.5" customHeight="1">
      <c r="A13" s="13"/>
      <c r="B13" s="14"/>
      <c r="C13" s="30"/>
      <c r="D13" s="28"/>
      <c r="E13" s="28"/>
      <c r="F13" s="28"/>
      <c r="IS13"/>
      <c r="IT13"/>
      <c r="IU13"/>
      <c r="IV13"/>
    </row>
    <row r="14" spans="1:256" s="1" customFormat="1" ht="19.5" customHeight="1">
      <c r="A14" s="13"/>
      <c r="B14" s="14"/>
      <c r="C14" s="30"/>
      <c r="D14" s="28"/>
      <c r="E14" s="28"/>
      <c r="F14" s="28"/>
      <c r="IS14"/>
      <c r="IT14"/>
      <c r="IU14"/>
      <c r="IV14"/>
    </row>
    <row r="15" spans="1:256" s="1" customFormat="1" ht="19.5" customHeight="1">
      <c r="A15" s="31"/>
      <c r="B15" s="32"/>
      <c r="C15" s="33"/>
      <c r="D15" s="34"/>
      <c r="E15" s="34"/>
      <c r="F15" s="34"/>
      <c r="IS15"/>
      <c r="IT15"/>
      <c r="IU15"/>
      <c r="IV15"/>
    </row>
    <row r="16" spans="1:256" s="1" customFormat="1" ht="36" customHeight="1">
      <c r="A16" s="35" t="s">
        <v>350</v>
      </c>
      <c r="B16" s="36"/>
      <c r="C16" s="36"/>
      <c r="D16" s="36"/>
      <c r="E16" s="36"/>
      <c r="F16" s="36"/>
      <c r="IS16"/>
      <c r="IT16"/>
      <c r="IU16"/>
      <c r="IV16"/>
    </row>
    <row r="17" spans="1:9" ht="14.25">
      <c r="A17" s="37" t="s">
        <v>351</v>
      </c>
      <c r="B17" s="37"/>
      <c r="C17" s="37"/>
      <c r="D17" s="37"/>
      <c r="E17" s="37"/>
      <c r="F17" s="37"/>
      <c r="G17" s="37"/>
      <c r="H17" s="37"/>
      <c r="I17" s="37"/>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I17"/>
    <mergeCell ref="C5:C7"/>
    <mergeCell ref="D5:D7"/>
    <mergeCell ref="E5:E7"/>
    <mergeCell ref="F5:F7"/>
    <mergeCell ref="A5:B7"/>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2022-08-24T00:14:49Z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