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973" activeTab="1"/>
  </bookViews>
  <sheets>
    <sheet name="封面" sheetId="1" r:id="rId1"/>
    <sheet name="1、部门收支总表" sheetId="2" r:id="rId2"/>
    <sheet name="2、部门收入总表" sheetId="3" r:id="rId3"/>
    <sheet name="3、部门支出总表 " sheetId="4" r:id="rId4"/>
    <sheet name="4、部门支出总表（分类）" sheetId="5" r:id="rId5"/>
    <sheet name="5、支出分类(政府预算)" sheetId="6" r:id="rId6"/>
    <sheet name="6、基本-工资福利" sheetId="7" r:id="rId7"/>
    <sheet name="7、工资福利(政府预算)" sheetId="8" r:id="rId8"/>
    <sheet name="8、基本-一般商品服务" sheetId="9" r:id="rId9"/>
    <sheet name="9、商品服务(政府预算)" sheetId="10" r:id="rId10"/>
    <sheet name="10、基本-个人和家庭" sheetId="11" r:id="rId11"/>
    <sheet name="11、个人家庭(政府预算)" sheetId="12" r:id="rId12"/>
    <sheet name="12、财政拨款收支总表" sheetId="13" r:id="rId13"/>
    <sheet name="13、一般预算支出" sheetId="14" r:id="rId14"/>
    <sheet name="14、一般预算基本支出表" sheetId="15" r:id="rId15"/>
    <sheet name="15、一般-工资福利" sheetId="16" r:id="rId16"/>
    <sheet name="16、工资福利(政府预算)(2)" sheetId="17" r:id="rId17"/>
    <sheet name="17、一般-商品和服务" sheetId="18" r:id="rId18"/>
    <sheet name="18、商品服务(政府预算)(2)" sheetId="19" r:id="rId19"/>
    <sheet name="19、一般-个人和家庭" sheetId="20" r:id="rId20"/>
    <sheet name="20、个人家庭(政府预算)(2)" sheetId="21" r:id="rId21"/>
    <sheet name="21、项目明细表" sheetId="22" r:id="rId22"/>
    <sheet name="22、政府性基金" sheetId="23" r:id="rId23"/>
    <sheet name="23、政府性基金(政府预算)" sheetId="24" r:id="rId24"/>
    <sheet name="24、专户" sheetId="25" r:id="rId25"/>
    <sheet name="25、专户(政府预算)" sheetId="26" r:id="rId26"/>
    <sheet name="26、经费拨款" sheetId="27" r:id="rId27"/>
    <sheet name="27、经费拨款(政府预算)" sheetId="28" r:id="rId28"/>
    <sheet name="28、三公" sheetId="29" r:id="rId29"/>
    <sheet name="29、整体绩效" sheetId="30" r:id="rId30"/>
    <sheet name="30、项目绩效" sheetId="31" r:id="rId31"/>
  </sheets>
  <definedNames>
    <definedName name="_xlnm.Print_Area" localSheetId="1">'1、部门收支总表'!$A$1:$H$28</definedName>
    <definedName name="_xlnm.Print_Area" localSheetId="12">'12、财政拨款收支总表'!$A$1:$F$26</definedName>
    <definedName name="_xlnm.Print_Area" localSheetId="15">'15、一般-工资福利'!$A$1:$AA$20</definedName>
    <definedName name="_xlnm.Print_Area" localSheetId="17">'17、一般-商品和服务'!$A$1:$Z$20</definedName>
    <definedName name="_xlnm.Print_Area" localSheetId="21">'21、项目明细表'!$A$1:$N$7</definedName>
    <definedName name="_xlnm.Print_Area" localSheetId="28">'28、三公'!$A$1:$O$8</definedName>
    <definedName name="_xlnm.Print_Area" localSheetId="29">'29、整体绩效'!$A$1:$I$7</definedName>
    <definedName name="_xlnm.Print_Area" localSheetId="30">'30、项目绩效'!$A$1:$N$7</definedName>
    <definedName name="_xlnm.Print_Area">#N/A</definedName>
    <definedName name="_xlnm.Print_Titles" localSheetId="1">'1、部门收支总表'!$1:$5</definedName>
    <definedName name="_xlnm.Print_Titles" localSheetId="11">'11、个人家庭(政府预算)'!$1:$6</definedName>
    <definedName name="_xlnm.Print_Titles" localSheetId="12">'12、财政拨款收支总表'!$1:$5</definedName>
    <definedName name="_xlnm.Print_Titles" localSheetId="16">'16、工资福利(政府预算)(2)'!$1:$6</definedName>
    <definedName name="_xlnm.Print_Titles" localSheetId="18">'18、商品服务(政府预算)(2)'!$1:$6</definedName>
    <definedName name="_xlnm.Print_Titles" localSheetId="2">'2、部门收入总表'!$1:$6</definedName>
    <definedName name="_xlnm.Print_Titles" localSheetId="20">'20、个人家庭(政府预算)(2)'!$2:$7</definedName>
    <definedName name="_xlnm.Print_Titles" localSheetId="23">'23、政府性基金(政府预算)'!$1:$6</definedName>
    <definedName name="_xlnm.Print_Titles" localSheetId="25">'25、专户(政府预算)'!$2:$6</definedName>
    <definedName name="_xlnm.Print_Titles" localSheetId="27">'27、经费拨款(政府预算)'!$1:$6</definedName>
    <definedName name="_xlnm.Print_Titles" localSheetId="5">'5、支出分类(政府预算)'!$1:$6</definedName>
    <definedName name="_xlnm.Print_Titles" localSheetId="7">'7、工资福利(政府预算)'!$1:$6</definedName>
    <definedName name="_xlnm.Print_Titles" localSheetId="9">'9、商品服务(政府预算)'!$1:$6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<sst xmlns="http://schemas.openxmlformats.org/spreadsheetml/2006/main" count="1669" uniqueCount="400">
  <si>
    <t>2023年岳阳县中小学校部门预算表</t>
  </si>
  <si>
    <t>单位名称(盖章)：岳阳县教育体育局机关</t>
  </si>
  <si>
    <t>单位负责人：李林</t>
  </si>
  <si>
    <t>财务负责人:温朝隆</t>
  </si>
  <si>
    <t>填报时间：2023年1月28日</t>
  </si>
  <si>
    <t>注：此表以县直各学校(或乡镇)为单位填报</t>
  </si>
  <si>
    <t>表-01</t>
  </si>
  <si>
    <t>部门收支总表</t>
  </si>
  <si>
    <r>
      <rPr>
        <b/>
        <sz val="10"/>
        <rFont val="宋体"/>
        <family val="0"/>
      </rPr>
      <t>单位：岳阳县教育体育局(汇总</t>
    </r>
    <r>
      <rPr>
        <b/>
        <sz val="10"/>
        <rFont val="宋体"/>
        <family val="0"/>
      </rPr>
      <t>)</t>
    </r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</si>
  <si>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</si>
  <si>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</si>
  <si>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</si>
  <si>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</si>
  <si>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</si>
  <si>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</si>
  <si>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</si>
  <si>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</si>
  <si>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</si>
  <si>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</si>
  <si>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</si>
  <si>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</si>
  <si>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</si>
  <si>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</si>
  <si>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</si>
  <si>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</si>
  <si>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</si>
  <si>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</si>
  <si>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</si>
  <si>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</si>
  <si>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</si>
  <si>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</si>
  <si>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</si>
  <si>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</si>
  <si>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</si>
  <si>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</si>
  <si>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</si>
  <si>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</si>
  <si>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</si>
  <si>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</si>
  <si>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</si>
  <si>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</si>
  <si>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</si>
  <si>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</si>
  <si>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</si>
  <si>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</si>
  <si>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</si>
  <si>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</si>
  <si>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</si>
  <si>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</si>
  <si>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</si>
  <si>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</si>
  <si>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</si>
  <si>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</si>
  <si>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</si>
  <si>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</si>
  <si>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</si>
  <si>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</si>
  <si>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</si>
  <si>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</si>
  <si>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</si>
  <si>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</si>
  <si>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</si>
  <si>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</si>
  <si>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</si>
  <si>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</si>
  <si>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</si>
  <si>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</si>
  <si>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</si>
  <si>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</si>
  <si>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</si>
  <si>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</si>
  <si>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</si>
  <si>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</si>
  <si>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</si>
  <si>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</si>
  <si>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</si>
  <si>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</si>
  <si>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</si>
  <si>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</si>
  <si>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</si>
  <si>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</si>
  <si>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</si>
  <si>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</si>
  <si>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</si>
  <si>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</si>
  <si>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</si>
  <si>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</si>
  <si>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</si>
  <si>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</si>
  <si>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</si>
  <si>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</si>
  <si>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</si>
  <si>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</si>
  <si>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</si>
  <si>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</si>
  <si>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</si>
  <si>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</si>
  <si>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</si>
  <si>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</si>
  <si>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</si>
  <si>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084</t>
  </si>
  <si>
    <t>岳阳县教育体育局机关</t>
  </si>
  <si>
    <t>二级机构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</si>
  <si>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</si>
  <si>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</si>
  <si>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</si>
  <si>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</si>
  <si>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</si>
  <si>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</si>
  <si>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</si>
  <si>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</si>
  <si>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 xml:space="preserve">岳阳县教育体育局(汇总)
</t>
  </si>
  <si>
    <t>205</t>
  </si>
  <si>
    <t>教育支出</t>
  </si>
  <si>
    <t>表-04</t>
  </si>
  <si>
    <t>部门支出总表（分类）</t>
  </si>
  <si>
    <t>单位：岳阳县教育体育局(汇总)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</si>
  <si>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</si>
  <si>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</si>
  <si>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</si>
  <si>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</si>
  <si>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</si>
  <si>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</si>
  <si>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</si>
  <si>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</si>
  <si>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</si>
  <si>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</si>
  <si>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</si>
  <si>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</si>
  <si>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</si>
  <si>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</si>
  <si>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</si>
  <si>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</si>
  <si>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</si>
  <si>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</si>
  <si>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</si>
  <si>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</si>
  <si>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</si>
  <si>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</si>
  <si>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</si>
  <si>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</si>
  <si>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</si>
  <si>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</si>
  <si>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</si>
  <si>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</si>
  <si>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</si>
  <si>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</si>
  <si>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</si>
  <si>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岳阳县教育体育局(汇总)</t>
  </si>
  <si>
    <t>01</t>
  </si>
  <si>
    <t xml:space="preserve">  教育管理事务</t>
  </si>
  <si>
    <t>02</t>
  </si>
  <si>
    <t xml:space="preserve">    一般行政管理事务</t>
  </si>
  <si>
    <t xml:space="preserve">  普通教育</t>
  </si>
  <si>
    <t xml:space="preserve">    学前教育</t>
  </si>
  <si>
    <t xml:space="preserve">    小学教育</t>
  </si>
  <si>
    <t>03</t>
  </si>
  <si>
    <t xml:space="preserve">    初中教育</t>
  </si>
  <si>
    <t>04</t>
  </si>
  <si>
    <t xml:space="preserve">    高中教育</t>
  </si>
  <si>
    <t xml:space="preserve">  职业教育</t>
  </si>
  <si>
    <t xml:space="preserve">    中职业教育</t>
  </si>
  <si>
    <t>07</t>
  </si>
  <si>
    <t xml:space="preserve">  特殊教育</t>
  </si>
  <si>
    <t xml:space="preserve">    特殊学校教育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</si>
  <si>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</si>
  <si>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</si>
  <si>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</si>
  <si>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</si>
  <si>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</si>
  <si>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</si>
  <si>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</si>
  <si>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</si>
  <si>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</si>
  <si>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</si>
  <si>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</si>
  <si>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</si>
  <si>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</si>
  <si>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</si>
  <si>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</si>
  <si>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</si>
  <si>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</si>
  <si>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</si>
  <si>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</si>
  <si>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</si>
  <si>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</si>
  <si>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</si>
  <si>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岳阳县教育体育局(汇总)
教育支出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</si>
  <si>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</si>
  <si>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</si>
  <si>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</si>
  <si>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</si>
  <si>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</si>
  <si>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</si>
  <si>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</si>
  <si>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</si>
  <si>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</si>
  <si>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</si>
  <si>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</si>
  <si>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</si>
  <si>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</si>
  <si>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</si>
  <si>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</si>
  <si>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</si>
  <si>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</si>
  <si>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</si>
  <si>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</si>
  <si>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</si>
  <si>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</si>
  <si>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</si>
  <si>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</si>
  <si>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</si>
  <si>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</si>
  <si>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</si>
  <si>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</si>
  <si>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</si>
  <si>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岳阳县教育体育局(汇总)教育支出</t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</si>
  <si>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一般行政管理事务</t>
    </r>
  </si>
  <si>
    <t>普通教育</t>
  </si>
  <si>
    <r>
      <rPr>
        <sz val="9"/>
        <rFont val="宋体"/>
        <family val="0"/>
      </rPr>
      <t xml:space="preserve">    </t>
    </r>
    <r>
      <rPr>
        <sz val="9"/>
        <rFont val="宋体"/>
        <family val="0"/>
      </rPr>
      <t>学前教育</t>
    </r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</si>
  <si>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小学教育</t>
    </r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</si>
  <si>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初中教育</t>
    </r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</si>
  <si>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高中教育</t>
    </r>
  </si>
  <si>
    <t>职业教育</t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</si>
  <si>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中职业教育</t>
    </r>
  </si>
  <si>
    <t>特殊教育</t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</si>
  <si>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特殊学校教育</t>
    </r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</si>
  <si>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</si>
  <si>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</si>
  <si>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</si>
  <si>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</si>
  <si>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</si>
  <si>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</si>
  <si>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</si>
  <si>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</si>
  <si>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</si>
  <si>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</si>
  <si>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</si>
  <si>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</si>
  <si>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</si>
  <si>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</si>
  <si>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</si>
  <si>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</si>
  <si>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</si>
  <si>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</si>
  <si>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</si>
  <si>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</si>
  <si>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</si>
  <si>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</si>
  <si>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</si>
  <si>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一般行政管理事务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</si>
  <si>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学前教育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</si>
  <si>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小学教育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</si>
  <si>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初中教育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</si>
  <si>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高中教育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</si>
  <si>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中职业教育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</si>
  <si>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特殊学校教育</t>
    </r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</si>
  <si>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</si>
  <si>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</si>
  <si>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</si>
  <si>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</si>
  <si>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</si>
  <si>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</si>
  <si>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</si>
  <si>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</si>
  <si>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</si>
  <si>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</si>
  <si>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教育管理事务</t>
    </r>
  </si>
  <si>
    <r>
      <rPr>
        <sz val="10"/>
        <rFont val="宋体"/>
        <family val="0"/>
      </rPr>
      <t>0</t>
    </r>
    <r>
      <rPr>
        <sz val="10"/>
        <rFont val="宋体"/>
        <family val="0"/>
      </rPr>
      <t>2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</si>
  <si>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普通教育</t>
    </r>
  </si>
  <si>
    <r>
      <rPr>
        <sz val="10"/>
        <rFont val="宋体"/>
        <family val="0"/>
      </rPr>
      <t>2</t>
    </r>
    <r>
      <rPr>
        <sz val="10"/>
        <rFont val="宋体"/>
        <family val="0"/>
      </rPr>
      <t>05</t>
    </r>
  </si>
  <si>
    <r>
      <rPr>
        <sz val="10"/>
        <rFont val="宋体"/>
        <family val="0"/>
      </rPr>
      <t>0</t>
    </r>
    <r>
      <rPr>
        <sz val="10"/>
        <rFont val="宋体"/>
        <family val="0"/>
      </rPr>
      <t>3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</si>
  <si>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职业教育</t>
    </r>
  </si>
  <si>
    <r>
      <rPr>
        <sz val="10"/>
        <rFont val="宋体"/>
        <family val="0"/>
      </rPr>
      <t>0</t>
    </r>
    <r>
      <rPr>
        <sz val="10"/>
        <rFont val="宋体"/>
        <family val="0"/>
      </rPr>
      <t>7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</si>
  <si>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特殊教育</t>
    </r>
  </si>
  <si>
    <t>表-14</t>
  </si>
  <si>
    <t>一般预算拨款基本支出预算表</t>
  </si>
  <si>
    <t>表-15</t>
  </si>
  <si>
    <t>一般预算拨款——工资福利支出预算表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</si>
  <si>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高中教育</t>
    </r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</si>
  <si>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</si>
  <si>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</si>
  <si>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</si>
  <si>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</si>
  <si>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 xml:space="preserve">  中职业教育</t>
  </si>
  <si>
    <t xml:space="preserve">  特殊学校教育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</si>
  <si>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</si>
  <si>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</si>
  <si>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</si>
  <si>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</si>
  <si>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r>
      <rPr>
        <sz val="9"/>
        <rFont val="宋体"/>
        <family val="0"/>
      </rPr>
      <t>0</t>
    </r>
    <r>
      <rPr>
        <sz val="9"/>
        <rFont val="宋体"/>
        <family val="0"/>
      </rPr>
      <t>2</t>
    </r>
  </si>
  <si>
    <r>
      <rPr>
        <sz val="9"/>
        <rFont val="宋体"/>
        <family val="0"/>
      </rPr>
      <t>0</t>
    </r>
    <r>
      <rPr>
        <sz val="9"/>
        <rFont val="宋体"/>
        <family val="0"/>
      </rPr>
      <t>1</t>
    </r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</si>
  <si>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</si>
  <si>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</si>
  <si>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</si>
  <si>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</si>
  <si>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</si>
  <si>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</si>
  <si>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其他资本性支出</t>
  </si>
  <si>
    <t>表-22</t>
  </si>
  <si>
    <t>政府性基金拨款支出预算表</t>
  </si>
  <si>
    <t>本单位2020年没有政府性基金预算拨款,所以公开的附件22、23表为空。</t>
  </si>
  <si>
    <t>表-23</t>
  </si>
  <si>
    <t>政府性基金拨款支出预算表(按政府预算经济分类)</t>
  </si>
  <si>
    <t>表-24</t>
  </si>
  <si>
    <t>纳入专户管理的非税收入拨款支出预算表</t>
  </si>
  <si>
    <r>
      <rPr>
        <sz val="10"/>
        <rFont val="宋体"/>
        <family val="0"/>
      </rPr>
      <t>0</t>
    </r>
    <r>
      <rPr>
        <sz val="10"/>
        <rFont val="宋体"/>
        <family val="0"/>
      </rPr>
      <t>84</t>
    </r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</si>
  <si>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</si>
  <si>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</si>
  <si>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</si>
  <si>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</si>
  <si>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</si>
  <si>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</si>
  <si>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</si>
  <si>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</si>
  <si>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 xml:space="preserve">
教育支出</t>
  </si>
  <si>
    <t>表-27</t>
  </si>
  <si>
    <t>经费拨款支出预算表(按政府预算经济分类)</t>
  </si>
  <si>
    <t>表-28</t>
  </si>
  <si>
    <t>2023年“三公”经费预算公开表</t>
  </si>
  <si>
    <t xml:space="preserve">单位名称
</t>
  </si>
  <si>
    <t>2022年"三公"经费预算支出</t>
  </si>
  <si>
    <t>2023年"三公"经费预算支出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</si>
  <si>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</si>
  <si>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</si>
  <si>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</si>
  <si>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</si>
  <si>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</si>
  <si>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</si>
  <si>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</si>
  <si>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</si>
  <si>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</si>
  <si>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</si>
  <si>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</si>
  <si>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</si>
  <si>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按相关政策文件精神，对全县中小学校的教育教学、学校思想政治工作、德育工作、体育、卫生、艺术教育和国防教育的指导工作。</t>
  </si>
  <si>
    <t>按年初计划完成本年度的预算。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</si>
  <si>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</si>
  <si>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</si>
  <si>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</si>
  <si>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</si>
  <si>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</si>
  <si>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</si>
  <si>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</si>
  <si>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</si>
  <si>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</si>
  <si>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</si>
  <si>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</si>
  <si>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</si>
  <si>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</si>
  <si>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</si>
  <si>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教师培训费</t>
  </si>
  <si>
    <t>延续项目</t>
  </si>
  <si>
    <t>1、《中共中央 国务院关于全县深化新时代教师队伍建设改革的意见》
2、湖南省建设教育强省规划纲要（2010－2020年）》（湘发〔2010〕22号）</t>
  </si>
  <si>
    <t>1、《岳阳县教师培养培训制度》（岳县教发〔2010〕53号）
2、《关于进一步规范全县中小学教师培训工作的通知》（岳县教通〔2014〕8号）
3、《关于印发&lt;岳阳县中小学教师培训学分登记管理办法&gt;（修订）的通知》（岳县教体通〔2018〕18号）</t>
  </si>
  <si>
    <t>2021年1-12月</t>
  </si>
  <si>
    <t>贯彻落实国家、省、市、县教育规划纲要，造就高素质专业化教师队伍，通过培训教师师德素养和业务水平明显提高，培训质量明显提升，以创新教师培训体制机制为突破口，以培训农村教师为重点，努力构建开放灵活的教师培训体系和保障有力的支撑服务体系，全面提高教师素质，为基本实现教育现代化，建设教育强县提供师资保障。</t>
  </si>
  <si>
    <t>1、开展立德树人为主题的师德建设，教师师德水平有明显提升。
2、按上级教育行政部门要求选送600名左右骨干教师参加国培、省培、市培。
3、以教师信息技术应用能力提升和业务能力提升为重点，办好县级培训班，做好名师送教下乡等工作，力争培训4000人次。</t>
  </si>
  <si>
    <t>培训4600人，财政投入370万元</t>
  </si>
  <si>
    <t>1、教师师德水平和业务能力明显提高
2、教育教学质量明显提高</t>
  </si>
  <si>
    <t>特教专项·</t>
  </si>
  <si>
    <t xml:space="preserve">1.根据《国务院办公厅关于转发教育部特殊教育提升计划（2014-2016）年的通知》（国办发[2014]1号）和《湖南省特殊教育提升计划实施方案（2014-2016）》（湘政办发[2014]76号）文件精神，为加快推进我县特殊教育事业发展，按照生均6000元的标准安排特殊教育学生生均公用经费
</t>
  </si>
  <si>
    <t>1、《残疾人教育条例》2、《特殊教育学校暂行规程》3、国务院办公厅转发教育部等部门《关于进一步加快特殊教育事业发展的意见》</t>
  </si>
  <si>
    <t>完成国务院2017特殊教育学校提升计划，不断提高办学水平，</t>
  </si>
  <si>
    <t>争创省特殊教育先进学校，创省合格学校</t>
  </si>
  <si>
    <t>寄宿生生活补助</t>
  </si>
  <si>
    <t>湖南省财政厅 湖南省教育厅关于提前下达2021年城乡义务教育经费保障机制改革中央和省级资金预计数的通知（湘财预【2020】336号</t>
  </si>
  <si>
    <t>《关于进一步完善建档立卡等家庭经济困难学生资助政策的通知》（湘教通【2017】461号，《岳阳县学生资助工作管理暂行办法》（岳县教通【2013】49号），《岳阳县学生资助工作绩效考核细则》</t>
  </si>
  <si>
    <t>决不让一个学生因家庭贫困而失学</t>
  </si>
  <si>
    <t>小学生每人1000元、初中生每人1250元的标准，资助困难学生5800人</t>
  </si>
  <si>
    <t>高中助学金</t>
  </si>
  <si>
    <t>湖南省财政厅 湖南省教育厅关于提前下达2021年普通高中资助中央和省级补助资金预计数的通知（湘财预【2020】379号</t>
  </si>
  <si>
    <t>高中生平均每人2000元的标准，资助困难学生1272人</t>
  </si>
  <si>
    <t>困难幼儿入园补助</t>
  </si>
  <si>
    <t>湖南省财政厅 湖南省教育厅关于提前下达2021年家庭经济困难幼儿入园中央和省级补助资金预计数的通知（湘财预【2021】99号</t>
  </si>
  <si>
    <t>每人1000元的标准，资助困难幼儿1605人</t>
  </si>
  <si>
    <t>中职免学费</t>
  </si>
  <si>
    <t>湖南省财政厅 湖南省教育厅 湖南省人力资源和社会保障厅关于提前下达2021年中职学校免学费中央和省级补助资金预计数的通知（湘财预【2020】379号</t>
  </si>
  <si>
    <t>《岳阳县学生资助工作管理暂行办法》（岳县教通【2013】49号），《岳阳县学生资助工作绩效考核细则》</t>
  </si>
  <si>
    <t>每人2400元的标准，资助困难学生3573人</t>
  </si>
  <si>
    <t>山区教师岗位津贴</t>
  </si>
  <si>
    <t>1、国家教育部教师厅函【2014】1号；2、教财函【2013】147号；3、湘教办通【2014】129号等文件精神；4、结合我县实际，依据岳县教联发【2017】4号文件《岳阳县边远乡镇教师生活补贴发放方案》实施。</t>
  </si>
  <si>
    <t>1、国家教育部教师厅函【2014】1号；2、教财函【2013】147号；3、湘教办通【2014】129号等文件精神；4、结合我县实际，依据岳县教联发【2017】4号文件。</t>
  </si>
  <si>
    <t>1、确保山区教师安心教育工作；2、推动义务教育均衡发展；3、稳定山区教师退伍。</t>
  </si>
  <si>
    <t>1、我县四个半乡镇实行学期为单位，一期一审核，一期一发放；2、资金监管责任明确，凡离岗人员除产假外一律不得享受山区教师岗位津贴；3、每学期申报时有单位负责人初审签字、盖章并签具责任状，教体局复审后再报财政局。</t>
  </si>
  <si>
    <t>校舍维修</t>
  </si>
  <si>
    <t>湘财预[2020]336号</t>
  </si>
  <si>
    <t>《岳阳县防控中小学校新增债务管理办法（试行）》岳县政办发[2014]123号，《岳阳县人民政府办公室关于印发[岳阳县财政专项资金管理办法]的通知》（岳县政办发[2018]4号）、《岳阳县教育系统基本建设管理实施细则（试行）》、《岳阳县教育体育系统采购管理实施细则》</t>
  </si>
  <si>
    <t>进一步维修改造全县中小学校危险校舍</t>
  </si>
  <si>
    <t>完成薄弱学校的维修改造</t>
  </si>
  <si>
    <t>安保经费</t>
  </si>
  <si>
    <t>《中小学幼儿园安全管理办法》</t>
  </si>
  <si>
    <t>保障教育一方平安</t>
  </si>
  <si>
    <t>校车奖补资金</t>
  </si>
  <si>
    <t>《岳阳县校车目标管理与考核办法》和《岳阳县校车监控管理制度》</t>
  </si>
  <si>
    <t>《岳阳县校车目标管理与考核办法》和《岳阳县校车监控管理制度》通过县校车办上路督查及校车监控平台进行目标管理扣分</t>
  </si>
  <si>
    <t>确保校车运营安全，确保乘车学生幼儿生命安全</t>
  </si>
  <si>
    <t>职业教育专项</t>
  </si>
  <si>
    <t>教体局制定职业教育长远规划，职业中专不断完善内部管理制度，为学生服务。</t>
  </si>
  <si>
    <t>完善国家级示范职业学校和县职教中心建设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</si>
</sst>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0_ "/>
    <numFmt numFmtId="178" formatCode="0_ "/>
    <numFmt numFmtId="179" formatCode="0.0_);[Red]\(0.0\)"/>
    <numFmt numFmtId="180" formatCode="0.00_);[Red]\(0.00\)"/>
    <numFmt numFmtId="181" formatCode="#,##0.0000"/>
    <numFmt numFmtId="182" formatCode="0_);[Red]\(0\)"/>
    <numFmt numFmtId="183" formatCode="00"/>
    <numFmt numFmtId="184" formatCode="0000"/>
    <numFmt numFmtId="185" formatCode="0.00_ "/>
    <numFmt numFmtId="186" formatCode="_ * #,##0_ ;_ * \-#,##0_ ;_ * &quot;-&quot;??_ ;_ @_ "/>
  </numFmts>
  <fonts count="59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b/>
      <sz val="11"/>
      <name val="宋体"/>
      <family val="0"/>
    </font>
    <font>
      <b/>
      <sz val="26"/>
      <name val="宋体"/>
      <family val="0"/>
    </font>
    <font>
      <sz val="16"/>
      <name val="仿宋"/>
      <family val="3"/>
    </font>
    <font>
      <sz val="1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8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660">
    <xf numFmtId="0" fontId="0" fillId="0" borderId="0" xfId="0" applyAlignment="1">
      <alignment/>
    </xf>
    <xf numFmtId="0" fontId="2" fillId="0" borderId="0" xfId="56" applyFont="1">
      <alignment/>
      <protection/>
    </xf>
    <xf numFmtId="0" fontId="3" fillId="0" borderId="0" xfId="56" applyFill="1">
      <alignment/>
      <protection/>
    </xf>
    <xf numFmtId="0" fontId="3" fillId="0" borderId="0" xfId="56">
      <alignment/>
      <protection/>
    </xf>
    <xf numFmtId="0" fontId="4" fillId="0" borderId="0" xfId="56" applyFont="1" applyAlignment="1">
      <alignment horizontal="center" vertical="center"/>
      <protection/>
    </xf>
    <xf numFmtId="0" fontId="4" fillId="0" borderId="0" xfId="56" applyNumberFormat="1" applyFont="1" applyAlignment="1">
      <alignment horizontal="center" vertical="center"/>
      <protection/>
    </xf>
    <xf numFmtId="0" fontId="6" fillId="33" borderId="9" xfId="56" applyNumberFormat="1" applyFont="1" applyFill="1" applyBorder="1" applyAlignment="1" applyProtection="1">
      <alignment horizontal="left" vertical="top" wrapText="1"/>
      <protection/>
    </xf>
    <xf numFmtId="0" fontId="6" fillId="33" borderId="9" xfId="56" applyFont="1" applyFill="1" applyBorder="1" applyAlignment="1">
      <alignment horizontal="left" vertical="top"/>
      <protection/>
    </xf>
    <xf numFmtId="43" fontId="6" fillId="33" borderId="9" xfId="70" applyFont="1" applyFill="1" applyBorder="1" applyAlignment="1">
      <alignment horizontal="right" vertical="center"/>
    </xf>
    <xf numFmtId="49" fontId="4" fillId="0" borderId="9" xfId="56" applyNumberFormat="1" applyFont="1" applyFill="1" applyBorder="1" applyAlignment="1" applyProtection="1">
      <alignment horizontal="left" vertical="top" wrapText="1"/>
      <protection/>
    </xf>
    <xf numFmtId="49" fontId="3" fillId="0" borderId="9" xfId="54" applyNumberFormat="1" applyFont="1" applyFill="1" applyBorder="1" applyAlignment="1" applyProtection="1">
      <alignment horizontal="left" vertical="top" wrapText="1"/>
      <protection/>
    </xf>
    <xf numFmtId="43" fontId="4" fillId="0" borderId="9" xfId="70" applyFont="1" applyFill="1" applyBorder="1" applyAlignment="1" applyProtection="1">
      <alignment horizontal="left" vertical="top" wrapText="1"/>
      <protection/>
    </xf>
    <xf numFmtId="0" fontId="58" fillId="0" borderId="9" xfId="57" applyFont="1" applyBorder="1" applyAlignment="1">
      <alignment horizontal="left" vertical="top" wrapText="1"/>
      <protection/>
    </xf>
    <xf numFmtId="0" fontId="4" fillId="0" borderId="9" xfId="56" applyFont="1" applyFill="1" applyBorder="1" applyAlignment="1">
      <alignment horizontal="left" vertical="top"/>
      <protection/>
    </xf>
    <xf numFmtId="0" fontId="4" fillId="0" borderId="9" xfId="56" applyFont="1" applyBorder="1" applyAlignment="1">
      <alignment horizontal="left" vertical="top"/>
      <protection/>
    </xf>
    <xf numFmtId="0" fontId="3" fillId="0" borderId="9" xfId="56" applyBorder="1" applyAlignment="1">
      <alignment horizontal="left" vertical="top"/>
      <protection/>
    </xf>
    <xf numFmtId="0" fontId="3" fillId="0" borderId="0" xfId="56" applyAlignment="1">
      <alignment horizontal="center"/>
      <protection/>
    </xf>
    <xf numFmtId="0" fontId="6" fillId="0" borderId="0" xfId="56" applyFont="1" applyAlignment="1">
      <alignment horizontal="center" vertical="center"/>
      <protection/>
    </xf>
    <xf numFmtId="0" fontId="7" fillId="0" borderId="0" xfId="0" applyFont="1" applyAlignment="1">
      <alignment/>
    </xf>
    <xf numFmtId="0" fontId="4" fillId="0" borderId="0" xfId="56" applyFont="1" applyFill="1" applyAlignment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56" applyFont="1" applyBorder="1" applyAlignment="1">
      <alignment horizontal="center" vertical="center"/>
      <protection/>
    </xf>
    <xf numFmtId="0" fontId="0" fillId="0" borderId="9" xfId="0" applyBorder="1" applyAlignment="1">
      <alignment horizontal="left" vertical="top"/>
    </xf>
    <xf numFmtId="0" fontId="2" fillId="0" borderId="0" xfId="42" applyFont="1">
      <alignment/>
      <protection/>
    </xf>
    <xf numFmtId="0" fontId="3" fillId="0" borderId="0" xfId="42" applyFill="1">
      <alignment/>
      <protection/>
    </xf>
    <xf numFmtId="0" fontId="3" fillId="0" borderId="0" xfId="42">
      <alignment/>
      <protection/>
    </xf>
    <xf numFmtId="0" fontId="4" fillId="0" borderId="0" xfId="42" applyFont="1" applyAlignment="1">
      <alignment horizontal="center" vertical="center"/>
      <protection/>
    </xf>
    <xf numFmtId="0" fontId="4" fillId="0" borderId="0" xfId="42" applyNumberFormat="1" applyFont="1" applyAlignment="1">
      <alignment horizontal="center" vertical="center"/>
      <protection/>
    </xf>
    <xf numFmtId="0" fontId="6" fillId="33" borderId="10" xfId="42" applyNumberFormat="1" applyFont="1" applyFill="1" applyBorder="1" applyAlignment="1" applyProtection="1">
      <alignment horizontal="center" vertical="center" wrapText="1"/>
      <protection/>
    </xf>
    <xf numFmtId="0" fontId="6" fillId="33" borderId="11" xfId="42" applyNumberFormat="1" applyFont="1" applyFill="1" applyBorder="1" applyAlignment="1" applyProtection="1">
      <alignment horizontal="center" vertical="center"/>
      <protection/>
    </xf>
    <xf numFmtId="0" fontId="6" fillId="33" borderId="12" xfId="42" applyNumberFormat="1" applyFont="1" applyFill="1" applyBorder="1" applyAlignment="1" applyProtection="1">
      <alignment horizontal="center" vertical="center"/>
      <protection/>
    </xf>
    <xf numFmtId="0" fontId="6" fillId="33" borderId="0" xfId="42" applyNumberFormat="1" applyFont="1" applyFill="1" applyAlignment="1" applyProtection="1">
      <alignment horizontal="center" vertical="center" wrapText="1"/>
      <protection/>
    </xf>
    <xf numFmtId="0" fontId="6" fillId="33" borderId="11" xfId="42" applyFont="1" applyFill="1" applyBorder="1" applyAlignment="1">
      <alignment horizontal="center" vertical="center"/>
      <protection/>
    </xf>
    <xf numFmtId="43" fontId="6" fillId="33" borderId="13" xfId="42" applyNumberFormat="1" applyFont="1" applyFill="1" applyBorder="1" applyAlignment="1">
      <alignment horizontal="right" vertical="center"/>
      <protection/>
    </xf>
    <xf numFmtId="0" fontId="6" fillId="33" borderId="13" xfId="42" applyFont="1" applyFill="1" applyBorder="1" applyAlignment="1">
      <alignment horizontal="center" vertical="center"/>
      <protection/>
    </xf>
    <xf numFmtId="49" fontId="4" fillId="0" borderId="9" xfId="42" applyNumberFormat="1" applyFont="1" applyFill="1" applyBorder="1" applyAlignment="1" applyProtection="1">
      <alignment horizontal="center" vertical="center" wrapText="1"/>
      <protection/>
    </xf>
    <xf numFmtId="49" fontId="3" fillId="0" borderId="9" xfId="54" applyNumberFormat="1" applyFont="1" applyFill="1" applyBorder="1" applyAlignment="1" applyProtection="1">
      <alignment horizontal="left" vertical="center" wrapText="1"/>
      <protection/>
    </xf>
    <xf numFmtId="43" fontId="4" fillId="0" borderId="14" xfId="70" applyFont="1" applyFill="1" applyBorder="1" applyAlignment="1" applyProtection="1">
      <alignment horizontal="right" vertical="center" wrapText="1"/>
      <protection/>
    </xf>
    <xf numFmtId="0" fontId="4" fillId="0" borderId="14" xfId="70" applyNumberFormat="1" applyFont="1" applyFill="1" applyBorder="1" applyAlignment="1" applyProtection="1">
      <alignment horizontal="left" vertical="center" wrapText="1"/>
      <protection/>
    </xf>
    <xf numFmtId="0" fontId="4" fillId="0" borderId="0" xfId="42" applyFont="1" applyFill="1" applyAlignment="1">
      <alignment horizontal="center" vertical="center"/>
      <protection/>
    </xf>
    <xf numFmtId="0" fontId="4" fillId="0" borderId="0" xfId="42" applyNumberFormat="1" applyFont="1" applyFill="1" applyAlignment="1">
      <alignment horizontal="center" vertical="center"/>
      <protection/>
    </xf>
    <xf numFmtId="0" fontId="3" fillId="0" borderId="0" xfId="42" applyAlignment="1">
      <alignment horizontal="center"/>
      <protection/>
    </xf>
    <xf numFmtId="0" fontId="6" fillId="33" borderId="15" xfId="42" applyNumberFormat="1" applyFont="1" applyFill="1" applyBorder="1" applyAlignment="1" applyProtection="1">
      <alignment horizontal="center" vertical="center"/>
      <protection/>
    </xf>
    <xf numFmtId="0" fontId="6" fillId="0" borderId="0" xfId="42" applyFont="1" applyAlignment="1">
      <alignment horizontal="center" vertical="center"/>
      <protection/>
    </xf>
    <xf numFmtId="0" fontId="4" fillId="0" borderId="9" xfId="70" applyNumberFormat="1" applyFont="1" applyFill="1" applyBorder="1" applyAlignment="1" applyProtection="1">
      <alignment horizontal="left" vertical="center" wrapText="1"/>
      <protection/>
    </xf>
    <xf numFmtId="0" fontId="3" fillId="0" borderId="0" xfId="43" applyFill="1">
      <alignment vertical="center"/>
      <protection/>
    </xf>
    <xf numFmtId="0" fontId="3" fillId="0" borderId="0" xfId="43">
      <alignment vertical="center"/>
      <protection/>
    </xf>
    <xf numFmtId="0" fontId="3" fillId="0" borderId="0" xfId="43" applyAlignment="1">
      <alignment horizontal="center" vertical="center"/>
      <protection/>
    </xf>
    <xf numFmtId="0" fontId="3" fillId="33" borderId="13" xfId="43" applyFill="1" applyBorder="1" applyAlignment="1">
      <alignment horizontal="center" vertical="center" wrapText="1"/>
      <protection/>
    </xf>
    <xf numFmtId="0" fontId="3" fillId="33" borderId="11" xfId="43" applyFill="1" applyBorder="1" applyAlignment="1">
      <alignment horizontal="center" vertical="center" wrapText="1"/>
      <protection/>
    </xf>
    <xf numFmtId="49" fontId="3" fillId="0" borderId="16" xfId="54" applyNumberFormat="1" applyFont="1" applyFill="1" applyBorder="1" applyAlignment="1" applyProtection="1">
      <alignment horizontal="left" vertical="center" wrapText="1"/>
      <protection/>
    </xf>
    <xf numFmtId="43" fontId="3" fillId="0" borderId="14" xfId="43" applyNumberFormat="1" applyFont="1" applyFill="1" applyBorder="1" applyAlignment="1" applyProtection="1">
      <alignment horizontal="right" vertical="center" wrapText="1"/>
      <protection/>
    </xf>
    <xf numFmtId="43" fontId="3" fillId="0" borderId="9" xfId="43" applyNumberFormat="1" applyFont="1" applyFill="1" applyBorder="1" applyAlignment="1" applyProtection="1">
      <alignment horizontal="right" vertical="center" wrapText="1"/>
      <protection/>
    </xf>
    <xf numFmtId="0" fontId="3" fillId="34" borderId="0" xfId="43" applyFill="1">
      <alignment vertical="center"/>
      <protection/>
    </xf>
    <xf numFmtId="0" fontId="0" fillId="34" borderId="0" xfId="0" applyFill="1" applyAlignment="1">
      <alignment/>
    </xf>
    <xf numFmtId="0" fontId="3" fillId="0" borderId="0" xfId="43" applyFont="1" applyAlignment="1">
      <alignment horizontal="right" vertical="center"/>
      <protection/>
    </xf>
    <xf numFmtId="43" fontId="3" fillId="0" borderId="16" xfId="43" applyNumberFormat="1" applyFont="1" applyFill="1" applyBorder="1" applyAlignment="1" applyProtection="1">
      <alignment horizontal="right" vertical="center" wrapText="1"/>
      <protection/>
    </xf>
    <xf numFmtId="10" fontId="0" fillId="0" borderId="0" xfId="33" applyNumberFormat="1" applyFont="1" applyFill="1" applyAlignment="1">
      <alignment/>
    </xf>
    <xf numFmtId="4" fontId="3" fillId="0" borderId="0" xfId="43" applyNumberFormat="1" applyFont="1" applyFill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9" xfId="54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43" fontId="6" fillId="0" borderId="9" xfId="70" applyFont="1" applyFill="1" applyBorder="1" applyAlignment="1">
      <alignment horizontal="center" vertical="center"/>
    </xf>
    <xf numFmtId="43" fontId="4" fillId="0" borderId="9" xfId="70" applyFont="1" applyFill="1" applyBorder="1" applyAlignment="1">
      <alignment/>
    </xf>
    <xf numFmtId="0" fontId="4" fillId="33" borderId="0" xfId="44" applyFont="1" applyFill="1" applyAlignment="1">
      <alignment vertical="center"/>
      <protection/>
    </xf>
    <xf numFmtId="0" fontId="2" fillId="0" borderId="0" xfId="44" applyFont="1" applyFill="1" applyAlignment="1">
      <alignment vertical="center"/>
      <protection/>
    </xf>
    <xf numFmtId="0" fontId="3" fillId="0" borderId="0" xfId="44" applyAlignment="1">
      <alignment horizontal="center" vertical="center" wrapText="1"/>
      <protection/>
    </xf>
    <xf numFmtId="0" fontId="3" fillId="0" borderId="0" xfId="44">
      <alignment vertical="center"/>
      <protection/>
    </xf>
    <xf numFmtId="0" fontId="3" fillId="0" borderId="0" xfId="44" applyNumberFormat="1" applyFont="1" applyFill="1" applyAlignment="1" applyProtection="1">
      <alignment vertical="center"/>
      <protection/>
    </xf>
    <xf numFmtId="0" fontId="4" fillId="33" borderId="9" xfId="44" applyFont="1" applyFill="1" applyBorder="1" applyAlignment="1">
      <alignment horizontal="centerContinuous" vertical="center"/>
      <protection/>
    </xf>
    <xf numFmtId="0" fontId="4" fillId="33" borderId="9" xfId="44" applyNumberFormat="1" applyFont="1" applyFill="1" applyBorder="1" applyAlignment="1" applyProtection="1">
      <alignment horizontal="centerContinuous" vertical="center"/>
      <protection/>
    </xf>
    <xf numFmtId="0" fontId="4" fillId="33" borderId="9" xfId="44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center" vertical="center"/>
      <protection/>
    </xf>
    <xf numFmtId="49" fontId="6" fillId="0" borderId="9" xfId="54" applyNumberFormat="1" applyFont="1" applyFill="1" applyBorder="1" applyAlignment="1" applyProtection="1">
      <alignment horizontal="left" vertical="center"/>
      <protection/>
    </xf>
    <xf numFmtId="49" fontId="6" fillId="0" borderId="16" xfId="54" applyNumberFormat="1" applyFont="1" applyFill="1" applyBorder="1" applyAlignment="1" applyProtection="1">
      <alignment horizontal="left" vertical="center"/>
      <protection/>
    </xf>
    <xf numFmtId="43" fontId="2" fillId="0" borderId="9" xfId="70" applyFont="1" applyFill="1" applyBorder="1" applyAlignment="1" applyProtection="1">
      <alignment horizontal="right" vertical="center"/>
      <protection/>
    </xf>
    <xf numFmtId="0" fontId="4" fillId="0" borderId="9" xfId="44" applyFont="1" applyFill="1" applyBorder="1" applyAlignment="1">
      <alignment horizontal="center" vertical="center" wrapText="1"/>
      <protection/>
    </xf>
    <xf numFmtId="0" fontId="3" fillId="0" borderId="0" xfId="44" applyNumberFormat="1" applyFont="1" applyFill="1" applyAlignment="1" applyProtection="1">
      <alignment horizontal="center" vertical="center" wrapText="1"/>
      <protection/>
    </xf>
    <xf numFmtId="0" fontId="3" fillId="0" borderId="17" xfId="44" applyBorder="1" applyAlignment="1">
      <alignment horizontal="right" vertical="center"/>
      <protection/>
    </xf>
    <xf numFmtId="43" fontId="2" fillId="0" borderId="9" xfId="7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49" fontId="6" fillId="0" borderId="9" xfId="54" applyNumberFormat="1" applyFont="1" applyFill="1" applyBorder="1" applyAlignment="1" applyProtection="1">
      <alignment horizontal="left" vertical="center" wrapText="1"/>
      <protection/>
    </xf>
    <xf numFmtId="43" fontId="6" fillId="0" borderId="9" xfId="70" applyFont="1" applyFill="1" applyBorder="1" applyAlignment="1">
      <alignment horizontal="right"/>
    </xf>
    <xf numFmtId="0" fontId="3" fillId="0" borderId="0" xfId="45" applyFill="1">
      <alignment vertical="center"/>
      <protection/>
    </xf>
    <xf numFmtId="0" fontId="3" fillId="0" borderId="0" xfId="45">
      <alignment vertical="center"/>
      <protection/>
    </xf>
    <xf numFmtId="0" fontId="4" fillId="0" borderId="0" xfId="45" applyFont="1" applyAlignment="1">
      <alignment horizontal="center" vertical="center" wrapText="1"/>
      <protection/>
    </xf>
    <xf numFmtId="49" fontId="4" fillId="33" borderId="0" xfId="45" applyNumberFormat="1" applyFont="1" applyFill="1" applyAlignment="1">
      <alignment vertical="center"/>
      <protection/>
    </xf>
    <xf numFmtId="0" fontId="4" fillId="0" borderId="0" xfId="45" applyFont="1" applyFill="1" applyAlignment="1">
      <alignment horizontal="centerContinuous" vertical="center"/>
      <protection/>
    </xf>
    <xf numFmtId="0" fontId="4" fillId="0" borderId="0" xfId="45" applyFont="1" applyAlignment="1">
      <alignment horizontal="centerContinuous" vertical="center"/>
      <protection/>
    </xf>
    <xf numFmtId="0" fontId="4" fillId="33" borderId="17" xfId="45" applyFont="1" applyFill="1" applyBorder="1" applyAlignment="1">
      <alignment horizontal="center" vertical="center" wrapText="1"/>
      <protection/>
    </xf>
    <xf numFmtId="0" fontId="4" fillId="33" borderId="11" xfId="45" applyFont="1" applyFill="1" applyBorder="1" applyAlignment="1">
      <alignment horizontal="center" vertical="center" wrapText="1"/>
      <protection/>
    </xf>
    <xf numFmtId="0" fontId="4" fillId="33" borderId="13" xfId="45" applyFont="1" applyFill="1" applyBorder="1" applyAlignment="1">
      <alignment horizontal="center" vertical="center" wrapText="1"/>
      <protection/>
    </xf>
    <xf numFmtId="49" fontId="4" fillId="0" borderId="16" xfId="45" applyNumberFormat="1" applyFont="1" applyFill="1" applyBorder="1" applyAlignment="1" applyProtection="1">
      <alignment horizontal="left" vertical="center" wrapText="1"/>
      <protection/>
    </xf>
    <xf numFmtId="0" fontId="6" fillId="0" borderId="9" xfId="54" applyFont="1" applyBorder="1" applyAlignment="1">
      <alignment vertical="center"/>
      <protection/>
    </xf>
    <xf numFmtId="43" fontId="6" fillId="0" borderId="9" xfId="54" applyNumberFormat="1" applyFont="1" applyBorder="1" applyAlignment="1">
      <alignment horizontal="right" vertical="center"/>
      <protection/>
    </xf>
    <xf numFmtId="49" fontId="4" fillId="0" borderId="9" xfId="53" applyNumberFormat="1" applyFont="1" applyFill="1" applyBorder="1" applyAlignment="1">
      <alignment vertical="center"/>
      <protection/>
    </xf>
    <xf numFmtId="49" fontId="4" fillId="0" borderId="9" xfId="54" applyNumberFormat="1" applyFont="1" applyFill="1" applyBorder="1" applyAlignment="1" applyProtection="1">
      <alignment vertical="center" wrapText="1"/>
      <protection/>
    </xf>
    <xf numFmtId="43" fontId="6" fillId="0" borderId="9" xfId="70" applyFont="1" applyFill="1" applyBorder="1" applyAlignment="1" applyProtection="1">
      <alignment horizontal="right" vertical="center" wrapText="1"/>
      <protection/>
    </xf>
    <xf numFmtId="176" fontId="4" fillId="33" borderId="0" xfId="45" applyNumberFormat="1" applyFont="1" applyFill="1" applyAlignment="1">
      <alignment horizontal="center" vertical="center"/>
      <protection/>
    </xf>
    <xf numFmtId="0" fontId="3" fillId="0" borderId="0" xfId="45" applyFont="1" applyAlignment="1">
      <alignment horizontal="right" vertical="center" wrapText="1"/>
      <protection/>
    </xf>
    <xf numFmtId="176" fontId="4" fillId="33" borderId="0" xfId="45" applyNumberFormat="1" applyFont="1" applyFill="1" applyAlignment="1">
      <alignment vertical="center"/>
      <protection/>
    </xf>
    <xf numFmtId="0" fontId="3" fillId="0" borderId="17" xfId="45" applyFont="1" applyBorder="1" applyAlignment="1">
      <alignment horizontal="left" vertical="center" wrapText="1"/>
      <protection/>
    </xf>
    <xf numFmtId="43" fontId="4" fillId="0" borderId="9" xfId="70" applyFont="1" applyFill="1" applyBorder="1" applyAlignment="1" applyProtection="1">
      <alignment horizontal="right" vertical="center" wrapText="1"/>
      <protection/>
    </xf>
    <xf numFmtId="43" fontId="4" fillId="0" borderId="9" xfId="7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wrapText="1"/>
    </xf>
    <xf numFmtId="4" fontId="4" fillId="0" borderId="9" xfId="0" applyNumberFormat="1" applyFont="1" applyFill="1" applyBorder="1" applyAlignment="1">
      <alignment horizontal="right" wrapText="1"/>
    </xf>
    <xf numFmtId="0" fontId="3" fillId="0" borderId="0" xfId="47" applyFill="1">
      <alignment vertical="center"/>
      <protection/>
    </xf>
    <xf numFmtId="0" fontId="3" fillId="0" borderId="0" xfId="47">
      <alignment vertical="center"/>
      <protection/>
    </xf>
    <xf numFmtId="0" fontId="4" fillId="0" borderId="0" xfId="47" applyFont="1" applyAlignment="1">
      <alignment horizontal="center" vertical="center" wrapText="1"/>
      <protection/>
    </xf>
    <xf numFmtId="49" fontId="4" fillId="33" borderId="0" xfId="47" applyNumberFormat="1" applyFont="1" applyFill="1" applyAlignment="1">
      <alignment vertical="center"/>
      <protection/>
    </xf>
    <xf numFmtId="0" fontId="4" fillId="0" borderId="0" xfId="47" applyFont="1" applyFill="1" applyAlignment="1">
      <alignment horizontal="centerContinuous" vertical="center"/>
      <protection/>
    </xf>
    <xf numFmtId="0" fontId="4" fillId="0" borderId="0" xfId="47" applyFont="1" applyAlignment="1">
      <alignment horizontal="centerContinuous" vertical="center"/>
      <protection/>
    </xf>
    <xf numFmtId="0" fontId="4" fillId="33" borderId="13" xfId="47" applyFont="1" applyFill="1" applyBorder="1" applyAlignment="1">
      <alignment horizontal="centerContinuous" vertical="center"/>
      <protection/>
    </xf>
    <xf numFmtId="0" fontId="4" fillId="33" borderId="18" xfId="47" applyFont="1" applyFill="1" applyBorder="1" applyAlignment="1">
      <alignment horizontal="centerContinuous" vertical="center"/>
      <protection/>
    </xf>
    <xf numFmtId="0" fontId="4" fillId="33" borderId="19" xfId="47" applyFont="1" applyFill="1" applyBorder="1" applyAlignment="1">
      <alignment horizontal="centerContinuous" vertical="center"/>
      <protection/>
    </xf>
    <xf numFmtId="0" fontId="4" fillId="33" borderId="17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3" xfId="47" applyFont="1" applyFill="1" applyBorder="1" applyAlignment="1">
      <alignment horizontal="center" vertical="center" wrapText="1"/>
      <protection/>
    </xf>
    <xf numFmtId="49" fontId="4" fillId="0" borderId="14" xfId="47" applyNumberFormat="1" applyFont="1" applyFill="1" applyBorder="1" applyAlignment="1" applyProtection="1">
      <alignment horizontal="center" vertical="center" wrapText="1"/>
      <protection/>
    </xf>
    <xf numFmtId="49" fontId="4" fillId="0" borderId="9" xfId="47" applyNumberFormat="1" applyFont="1" applyFill="1" applyBorder="1" applyAlignment="1" applyProtection="1">
      <alignment horizontal="center" vertical="center" wrapText="1"/>
      <protection/>
    </xf>
    <xf numFmtId="49" fontId="4" fillId="0" borderId="16" xfId="47" applyNumberFormat="1" applyFont="1" applyFill="1" applyBorder="1" applyAlignment="1" applyProtection="1">
      <alignment horizontal="left" vertical="center" wrapText="1"/>
      <protection/>
    </xf>
    <xf numFmtId="0" fontId="4" fillId="0" borderId="9" xfId="47" applyNumberFormat="1" applyFont="1" applyFill="1" applyBorder="1" applyAlignment="1" applyProtection="1">
      <alignment horizontal="left" vertical="center" wrapText="1"/>
      <protection/>
    </xf>
    <xf numFmtId="177" fontId="4" fillId="0" borderId="16" xfId="47" applyNumberFormat="1" applyFont="1" applyFill="1" applyBorder="1" applyAlignment="1" applyProtection="1">
      <alignment horizontal="right" vertical="center" wrapText="1"/>
      <protection/>
    </xf>
    <xf numFmtId="177" fontId="4" fillId="0" borderId="14" xfId="47" applyNumberFormat="1" applyFont="1" applyFill="1" applyBorder="1" applyAlignment="1" applyProtection="1">
      <alignment horizontal="right" vertical="center" wrapText="1"/>
      <protection/>
    </xf>
    <xf numFmtId="49" fontId="4" fillId="0" borderId="0" xfId="47" applyNumberFormat="1" applyFont="1" applyFill="1" applyAlignment="1">
      <alignment horizontal="center" vertical="center"/>
      <protection/>
    </xf>
    <xf numFmtId="0" fontId="4" fillId="0" borderId="0" xfId="47" applyFont="1" applyFill="1" applyAlignment="1">
      <alignment horizontal="left" vertical="center"/>
      <protection/>
    </xf>
    <xf numFmtId="176" fontId="4" fillId="0" borderId="0" xfId="47" applyNumberFormat="1" applyFont="1" applyFill="1" applyAlignment="1">
      <alignment horizontal="center" vertical="center"/>
      <protection/>
    </xf>
    <xf numFmtId="49" fontId="4" fillId="33" borderId="0" xfId="47" applyNumberFormat="1" applyFont="1" applyFill="1" applyAlignment="1">
      <alignment horizontal="center" vertical="center"/>
      <protection/>
    </xf>
    <xf numFmtId="176" fontId="4" fillId="33" borderId="0" xfId="47" applyNumberFormat="1" applyFont="1" applyFill="1" applyAlignment="1">
      <alignment horizontal="center" vertical="center"/>
      <protection/>
    </xf>
    <xf numFmtId="0" fontId="4" fillId="33" borderId="0" xfId="47" applyFont="1" applyFill="1" applyAlignment="1">
      <alignment horizontal="left" vertical="center"/>
      <protection/>
    </xf>
    <xf numFmtId="177" fontId="4" fillId="0" borderId="9" xfId="47" applyNumberFormat="1" applyFont="1" applyFill="1" applyBorder="1" applyAlignment="1" applyProtection="1">
      <alignment horizontal="right" vertical="center" wrapText="1"/>
      <protection/>
    </xf>
    <xf numFmtId="0" fontId="3" fillId="0" borderId="0" xfId="47" applyFont="1" applyAlignment="1">
      <alignment horizontal="right" vertical="center" wrapText="1"/>
      <protection/>
    </xf>
    <xf numFmtId="176" fontId="4" fillId="33" borderId="0" xfId="47" applyNumberFormat="1" applyFont="1" applyFill="1" applyAlignment="1">
      <alignment vertical="center"/>
      <protection/>
    </xf>
    <xf numFmtId="0" fontId="3" fillId="0" borderId="17" xfId="47" applyFont="1" applyBorder="1" applyAlignment="1">
      <alignment horizontal="left" vertical="center" wrapText="1"/>
      <protection/>
    </xf>
    <xf numFmtId="0" fontId="4" fillId="33" borderId="0" xfId="47" applyFont="1" applyFill="1" applyAlignment="1">
      <alignment vertical="center"/>
      <protection/>
    </xf>
    <xf numFmtId="177" fontId="3" fillId="0" borderId="14" xfId="47" applyNumberFormat="1" applyFont="1" applyFill="1" applyBorder="1" applyAlignment="1" applyProtection="1">
      <alignment horizontal="right" vertical="center" wrapText="1"/>
      <protection/>
    </xf>
    <xf numFmtId="177" fontId="3" fillId="0" borderId="9" xfId="47" applyNumberFormat="1" applyFont="1" applyFill="1" applyBorder="1" applyAlignment="1" applyProtection="1">
      <alignment horizontal="right" vertical="center" wrapText="1"/>
      <protection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47" applyFont="1" applyAlignment="1">
      <alignment horizontal="centerContinuous" vertical="center"/>
      <protection/>
    </xf>
    <xf numFmtId="0" fontId="3" fillId="0" borderId="0" xfId="50" applyFill="1">
      <alignment vertical="center"/>
      <protection/>
    </xf>
    <xf numFmtId="0" fontId="3" fillId="0" borderId="0" xfId="50">
      <alignment vertical="center"/>
      <protection/>
    </xf>
    <xf numFmtId="0" fontId="4" fillId="0" borderId="0" xfId="50" applyFont="1" applyAlignment="1">
      <alignment horizontal="right" vertical="center" wrapText="1"/>
      <protection/>
    </xf>
    <xf numFmtId="0" fontId="4" fillId="0" borderId="17" xfId="50" applyFont="1" applyBorder="1" applyAlignment="1">
      <alignment horizontal="left" vertical="center" wrapText="1"/>
      <protection/>
    </xf>
    <xf numFmtId="0" fontId="4" fillId="0" borderId="0" xfId="50" applyFont="1" applyAlignment="1">
      <alignment horizontal="left" vertical="center" wrapText="1"/>
      <protection/>
    </xf>
    <xf numFmtId="0" fontId="4" fillId="33" borderId="9" xfId="50" applyFont="1" applyFill="1" applyBorder="1" applyAlignment="1">
      <alignment horizontal="center" vertical="center" wrapText="1"/>
      <protection/>
    </xf>
    <xf numFmtId="0" fontId="4" fillId="33" borderId="15" xfId="50" applyFont="1" applyFill="1" applyBorder="1" applyAlignment="1">
      <alignment horizontal="center" vertical="center" wrapText="1"/>
      <protection/>
    </xf>
    <xf numFmtId="0" fontId="4" fillId="33" borderId="13" xfId="50" applyFont="1" applyFill="1" applyBorder="1" applyAlignment="1">
      <alignment horizontal="center" vertical="center" wrapText="1"/>
      <protection/>
    </xf>
    <xf numFmtId="49" fontId="4" fillId="0" borderId="9" xfId="54" applyNumberFormat="1" applyFont="1" applyFill="1" applyBorder="1" applyAlignment="1" applyProtection="1">
      <alignment horizontal="center" vertical="center" wrapText="1"/>
      <protection/>
    </xf>
    <xf numFmtId="43" fontId="6" fillId="0" borderId="9" xfId="70" applyFont="1" applyFill="1" applyBorder="1" applyAlignment="1" applyProtection="1">
      <alignment vertical="center" wrapText="1"/>
      <protection/>
    </xf>
    <xf numFmtId="178" fontId="4" fillId="0" borderId="9" xfId="50" applyNumberFormat="1" applyFont="1" applyFill="1" applyBorder="1" applyAlignment="1" applyProtection="1">
      <alignment vertical="center" wrapText="1"/>
      <protection/>
    </xf>
    <xf numFmtId="178" fontId="4" fillId="0" borderId="14" xfId="50" applyNumberFormat="1" applyFont="1" applyFill="1" applyBorder="1" applyAlignment="1" applyProtection="1">
      <alignment vertical="center" wrapText="1"/>
      <protection/>
    </xf>
    <xf numFmtId="0" fontId="4" fillId="0" borderId="9" xfId="54" applyFont="1" applyBorder="1" applyAlignment="1">
      <alignment horizontal="center" vertical="center"/>
      <protection/>
    </xf>
    <xf numFmtId="49" fontId="4" fillId="0" borderId="9" xfId="54" applyNumberFormat="1" applyFont="1" applyFill="1" applyBorder="1" applyAlignment="1" applyProtection="1">
      <alignment horizontal="center" vertical="center"/>
      <protection/>
    </xf>
    <xf numFmtId="43" fontId="4" fillId="0" borderId="9" xfId="70" applyFont="1" applyFill="1" applyBorder="1" applyAlignment="1" applyProtection="1">
      <alignment vertical="center" wrapText="1"/>
      <protection/>
    </xf>
    <xf numFmtId="179" fontId="4" fillId="0" borderId="9" xfId="50" applyNumberFormat="1" applyFont="1" applyFill="1" applyBorder="1" applyAlignment="1" applyProtection="1">
      <alignment vertical="center"/>
      <protection/>
    </xf>
    <xf numFmtId="179" fontId="4" fillId="0" borderId="9" xfId="50" applyNumberFormat="1" applyFont="1" applyFill="1" applyBorder="1" applyAlignment="1">
      <alignment vertical="center"/>
      <protection/>
    </xf>
    <xf numFmtId="0" fontId="4" fillId="0" borderId="0" xfId="50" applyFont="1" applyFill="1" applyAlignment="1">
      <alignment horizontal="centerContinuous" vertical="center"/>
      <protection/>
    </xf>
    <xf numFmtId="43" fontId="4" fillId="0" borderId="0" xfId="50" applyNumberFormat="1" applyFont="1" applyAlignment="1">
      <alignment horizontal="left" vertical="center"/>
      <protection/>
    </xf>
    <xf numFmtId="0" fontId="4" fillId="0" borderId="0" xfId="50" applyFont="1" applyAlignment="1">
      <alignment horizontal="centerContinuous" vertical="center"/>
      <protection/>
    </xf>
    <xf numFmtId="0" fontId="4" fillId="0" borderId="0" xfId="50" applyNumberFormat="1" applyFont="1" applyFill="1" applyAlignment="1" applyProtection="1">
      <alignment vertical="center" wrapText="1"/>
      <protection/>
    </xf>
    <xf numFmtId="0" fontId="4" fillId="0" borderId="0" xfId="50" applyNumberFormat="1" applyFont="1" applyFill="1" applyAlignment="1" applyProtection="1">
      <alignment horizontal="right" vertical="center"/>
      <protection/>
    </xf>
    <xf numFmtId="0" fontId="4" fillId="0" borderId="17" xfId="50" applyNumberFormat="1" applyFont="1" applyFill="1" applyBorder="1" applyAlignment="1" applyProtection="1">
      <alignment wrapText="1"/>
      <protection/>
    </xf>
    <xf numFmtId="0" fontId="4" fillId="0" borderId="17" xfId="50" applyNumberFormat="1" applyFont="1" applyFill="1" applyBorder="1" applyAlignment="1" applyProtection="1">
      <alignment horizontal="right" vertical="center" wrapText="1"/>
      <protection/>
    </xf>
    <xf numFmtId="0" fontId="3" fillId="33" borderId="13" xfId="50" applyFill="1" applyBorder="1" applyAlignment="1">
      <alignment horizontal="center" vertical="center"/>
      <protection/>
    </xf>
    <xf numFmtId="0" fontId="4" fillId="33" borderId="9" xfId="50" applyFont="1" applyFill="1" applyBorder="1" applyAlignment="1">
      <alignment horizontal="center" vertical="center"/>
      <protection/>
    </xf>
    <xf numFmtId="178" fontId="3" fillId="0" borderId="16" xfId="50" applyNumberFormat="1" applyFont="1" applyFill="1" applyBorder="1" applyAlignment="1" applyProtection="1">
      <alignment vertical="center" wrapText="1"/>
      <protection/>
    </xf>
    <xf numFmtId="49" fontId="4" fillId="0" borderId="9" xfId="54" applyNumberFormat="1" applyFont="1" applyFill="1" applyBorder="1" applyAlignment="1" applyProtection="1">
      <alignment horizontal="left" vertical="center" wrapText="1"/>
      <protection/>
    </xf>
    <xf numFmtId="180" fontId="4" fillId="0" borderId="9" xfId="70" applyNumberFormat="1" applyFont="1" applyFill="1" applyBorder="1" applyAlignment="1">
      <alignment horizontal="right" vertical="center"/>
    </xf>
    <xf numFmtId="180" fontId="0" fillId="0" borderId="9" xfId="0" applyNumberFormat="1" applyFill="1" applyBorder="1" applyAlignment="1">
      <alignment horizontal="right" vertical="center"/>
    </xf>
    <xf numFmtId="49" fontId="6" fillId="0" borderId="9" xfId="53" applyNumberFormat="1" applyFont="1" applyFill="1" applyBorder="1" applyAlignment="1">
      <alignment vertical="center"/>
      <protection/>
    </xf>
    <xf numFmtId="49" fontId="2" fillId="0" borderId="9" xfId="44" applyNumberFormat="1" applyFont="1" applyFill="1" applyBorder="1" applyAlignment="1">
      <alignment vertical="center" wrapText="1"/>
      <protection/>
    </xf>
    <xf numFmtId="49" fontId="6" fillId="0" borderId="9" xfId="54" applyNumberFormat="1" applyFont="1" applyFill="1" applyBorder="1" applyAlignment="1" applyProtection="1">
      <alignment vertical="center" wrapText="1"/>
      <protection/>
    </xf>
    <xf numFmtId="0" fontId="6" fillId="0" borderId="9" xfId="49" applyFont="1" applyBorder="1" applyAlignment="1">
      <alignment horizontal="left" vertical="center"/>
      <protection/>
    </xf>
    <xf numFmtId="49" fontId="3" fillId="0" borderId="9" xfId="44" applyNumberFormat="1" applyFont="1" applyFill="1" applyBorder="1" applyAlignment="1">
      <alignment vertical="center" wrapText="1"/>
      <protection/>
    </xf>
    <xf numFmtId="0" fontId="4" fillId="0" borderId="9" xfId="49" applyFont="1" applyBorder="1" applyAlignment="1">
      <alignment horizontal="left" vertical="center"/>
      <protection/>
    </xf>
    <xf numFmtId="43" fontId="2" fillId="0" borderId="9" xfId="70" applyFont="1" applyBorder="1" applyAlignment="1">
      <alignment horizontal="center" vertical="center"/>
    </xf>
    <xf numFmtId="43" fontId="2" fillId="0" borderId="9" xfId="70" applyFont="1" applyBorder="1" applyAlignment="1">
      <alignment/>
    </xf>
    <xf numFmtId="43" fontId="3" fillId="0" borderId="9" xfId="70" applyFont="1" applyBorder="1" applyAlignment="1">
      <alignment horizontal="right" vertical="center"/>
    </xf>
    <xf numFmtId="43" fontId="3" fillId="0" borderId="9" xfId="70" applyFont="1" applyBorder="1" applyAlignment="1">
      <alignment/>
    </xf>
    <xf numFmtId="0" fontId="4" fillId="0" borderId="0" xfId="40" applyFont="1" applyAlignment="1">
      <alignment horizontal="center" vertical="center"/>
      <protection/>
    </xf>
    <xf numFmtId="0" fontId="3" fillId="0" borderId="0" xfId="40" applyFill="1">
      <alignment vertical="center"/>
      <protection/>
    </xf>
    <xf numFmtId="0" fontId="2" fillId="0" borderId="0" xfId="40" applyFont="1">
      <alignment vertical="center"/>
      <protection/>
    </xf>
    <xf numFmtId="0" fontId="4" fillId="0" borderId="0" xfId="40" applyFont="1" applyAlignment="1">
      <alignment horizontal="centerContinuous" vertical="center"/>
      <protection/>
    </xf>
    <xf numFmtId="0" fontId="3" fillId="0" borderId="0" xfId="40">
      <alignment vertical="center"/>
      <protection/>
    </xf>
    <xf numFmtId="0" fontId="4" fillId="0" borderId="17" xfId="40" applyFont="1" applyBorder="1" applyAlignment="1">
      <alignment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4" fillId="33" borderId="9" xfId="40" applyFont="1" applyFill="1" applyBorder="1" applyAlignment="1">
      <alignment horizontal="center" vertical="center" wrapText="1"/>
      <protection/>
    </xf>
    <xf numFmtId="0" fontId="4" fillId="33" borderId="13" xfId="40" applyFont="1" applyFill="1" applyBorder="1" applyAlignment="1">
      <alignment horizontal="center" vertical="center" wrapText="1"/>
      <protection/>
    </xf>
    <xf numFmtId="49" fontId="4" fillId="0" borderId="16" xfId="54" applyNumberFormat="1" applyFont="1" applyFill="1" applyBorder="1" applyAlignment="1" applyProtection="1">
      <alignment horizontal="left" vertical="center"/>
      <protection/>
    </xf>
    <xf numFmtId="43" fontId="2" fillId="0" borderId="9" xfId="70" applyNumberFormat="1" applyFont="1" applyBorder="1" applyAlignment="1">
      <alignment horizontal="right" vertical="center"/>
    </xf>
    <xf numFmtId="43" fontId="4" fillId="0" borderId="9" xfId="49" applyNumberFormat="1" applyFont="1" applyBorder="1" applyAlignment="1">
      <alignment horizontal="right" vertical="center"/>
      <protection/>
    </xf>
    <xf numFmtId="43" fontId="3" fillId="0" borderId="9" xfId="70" applyNumberFormat="1" applyFont="1" applyBorder="1" applyAlignment="1">
      <alignment horizontal="right" vertical="center"/>
    </xf>
    <xf numFmtId="181" fontId="4" fillId="0" borderId="0" xfId="40" applyNumberFormat="1" applyFont="1" applyFill="1" applyAlignment="1" applyProtection="1">
      <alignment horizontal="center" vertical="center"/>
      <protection/>
    </xf>
    <xf numFmtId="0" fontId="6" fillId="0" borderId="0" xfId="40" applyFont="1" applyAlignment="1">
      <alignment horizontal="center" vertical="center"/>
      <protection/>
    </xf>
    <xf numFmtId="43" fontId="4" fillId="0" borderId="0" xfId="40" applyNumberFormat="1" applyFont="1" applyBorder="1" applyAlignment="1">
      <alignment horizontal="center" vertical="center"/>
      <protection/>
    </xf>
    <xf numFmtId="178" fontId="6" fillId="0" borderId="0" xfId="40" applyNumberFormat="1" applyFont="1" applyBorder="1" applyAlignment="1">
      <alignment horizontal="center" vertical="center"/>
      <protection/>
    </xf>
    <xf numFmtId="178" fontId="4" fillId="0" borderId="0" xfId="40" applyNumberFormat="1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3" fontId="2" fillId="0" borderId="9" xfId="70" applyFont="1" applyBorder="1" applyAlignment="1">
      <alignment horizontal="right" vertical="center"/>
    </xf>
    <xf numFmtId="0" fontId="6" fillId="0" borderId="9" xfId="0" applyFont="1" applyBorder="1" applyAlignment="1">
      <alignment horizontal="left"/>
    </xf>
    <xf numFmtId="179" fontId="6" fillId="0" borderId="9" xfId="53" applyNumberFormat="1" applyFont="1" applyFill="1" applyBorder="1" applyAlignment="1">
      <alignment horizontal="left" vertical="center"/>
      <protection/>
    </xf>
    <xf numFmtId="179" fontId="6" fillId="0" borderId="9" xfId="0" applyNumberFormat="1" applyFont="1" applyBorder="1" applyAlignment="1">
      <alignment horizontal="left"/>
    </xf>
    <xf numFmtId="179" fontId="6" fillId="0" borderId="9" xfId="54" applyNumberFormat="1" applyFont="1" applyFill="1" applyBorder="1" applyAlignment="1" applyProtection="1">
      <alignment horizontal="left" vertical="center" wrapText="1"/>
      <protection/>
    </xf>
    <xf numFmtId="43" fontId="2" fillId="0" borderId="9" xfId="70" applyFont="1" applyBorder="1" applyAlignment="1">
      <alignment horizontal="right"/>
    </xf>
    <xf numFmtId="0" fontId="4" fillId="0" borderId="9" xfId="0" applyFont="1" applyBorder="1" applyAlignment="1">
      <alignment horizontal="left"/>
    </xf>
    <xf numFmtId="179" fontId="4" fillId="0" borderId="9" xfId="53" applyNumberFormat="1" applyFont="1" applyFill="1" applyBorder="1" applyAlignment="1">
      <alignment horizontal="left" vertical="center"/>
      <protection/>
    </xf>
    <xf numFmtId="179" fontId="4" fillId="0" borderId="9" xfId="0" applyNumberFormat="1" applyFont="1" applyBorder="1" applyAlignment="1">
      <alignment horizontal="left"/>
    </xf>
    <xf numFmtId="179" fontId="4" fillId="0" borderId="9" xfId="54" applyNumberFormat="1" applyFont="1" applyFill="1" applyBorder="1" applyAlignment="1" applyProtection="1">
      <alignment horizontal="left" vertical="center" wrapText="1"/>
      <protection/>
    </xf>
    <xf numFmtId="43" fontId="3" fillId="0" borderId="9" xfId="70" applyFont="1" applyBorder="1" applyAlignment="1">
      <alignment horizontal="right"/>
    </xf>
    <xf numFmtId="43" fontId="6" fillId="0" borderId="9" xfId="0" applyNumberFormat="1" applyFont="1" applyBorder="1" applyAlignment="1">
      <alignment horizontal="right" vertical="center"/>
    </xf>
    <xf numFmtId="43" fontId="3" fillId="0" borderId="0" xfId="0" applyNumberFormat="1" applyFont="1" applyAlignment="1">
      <alignment/>
    </xf>
    <xf numFmtId="43" fontId="3" fillId="0" borderId="9" xfId="70" applyFont="1" applyFill="1" applyBorder="1" applyAlignment="1">
      <alignment horizontal="center" vertical="center"/>
    </xf>
    <xf numFmtId="0" fontId="4" fillId="0" borderId="0" xfId="41" applyFont="1" applyFill="1" applyAlignment="1">
      <alignment horizontal="centerContinuous" vertical="center"/>
      <protection/>
    </xf>
    <xf numFmtId="0" fontId="6" fillId="0" borderId="0" xfId="41" applyFont="1" applyAlignment="1">
      <alignment horizontal="centerContinuous" vertical="center"/>
      <protection/>
    </xf>
    <xf numFmtId="0" fontId="4" fillId="0" borderId="0" xfId="41" applyFont="1" applyAlignment="1">
      <alignment horizontal="centerContinuous" vertical="center"/>
      <protection/>
    </xf>
    <xf numFmtId="0" fontId="3" fillId="0" borderId="0" xfId="41" applyFont="1" applyAlignment="1">
      <alignment horizontal="centerContinuous" vertical="center"/>
      <protection/>
    </xf>
    <xf numFmtId="0" fontId="3" fillId="0" borderId="0" xfId="41" applyFont="1" applyAlignment="1">
      <alignment horizontal="right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0" fontId="3" fillId="33" borderId="9" xfId="41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vertical="center"/>
    </xf>
    <xf numFmtId="179" fontId="6" fillId="0" borderId="9" xfId="53" applyNumberFormat="1" applyFont="1" applyFill="1" applyBorder="1" applyAlignment="1">
      <alignment vertical="center"/>
      <protection/>
    </xf>
    <xf numFmtId="179" fontId="6" fillId="0" borderId="9" xfId="0" applyNumberFormat="1" applyFont="1" applyBorder="1" applyAlignment="1">
      <alignment vertical="center"/>
    </xf>
    <xf numFmtId="179" fontId="6" fillId="0" borderId="9" xfId="54" applyNumberFormat="1" applyFont="1" applyFill="1" applyBorder="1" applyAlignment="1" applyProtection="1">
      <alignment vertical="center" wrapText="1"/>
      <protection/>
    </xf>
    <xf numFmtId="0" fontId="6" fillId="0" borderId="9" xfId="49" applyFont="1" applyBorder="1" applyAlignment="1">
      <alignment vertical="center"/>
      <protection/>
    </xf>
    <xf numFmtId="0" fontId="4" fillId="0" borderId="9" xfId="0" applyFont="1" applyBorder="1" applyAlignment="1">
      <alignment vertical="center"/>
    </xf>
    <xf numFmtId="179" fontId="4" fillId="0" borderId="9" xfId="53" applyNumberFormat="1" applyFont="1" applyFill="1" applyBorder="1" applyAlignment="1">
      <alignment vertical="center"/>
      <protection/>
    </xf>
    <xf numFmtId="179" fontId="4" fillId="0" borderId="9" xfId="0" applyNumberFormat="1" applyFont="1" applyBorder="1" applyAlignment="1">
      <alignment vertical="center"/>
    </xf>
    <xf numFmtId="179" fontId="4" fillId="0" borderId="9" xfId="54" applyNumberFormat="1" applyFont="1" applyFill="1" applyBorder="1" applyAlignment="1" applyProtection="1">
      <alignment vertical="center" wrapText="1"/>
      <protection/>
    </xf>
    <xf numFmtId="0" fontId="4" fillId="0" borderId="9" xfId="49" applyFont="1" applyBorder="1" applyAlignment="1">
      <alignment vertical="center"/>
      <protection/>
    </xf>
    <xf numFmtId="43" fontId="3" fillId="0" borderId="9" xfId="46" applyNumberFormat="1" applyFont="1" applyBorder="1" applyAlignment="1">
      <alignment horizontal="right" vertical="center"/>
      <protection/>
    </xf>
    <xf numFmtId="0" fontId="4" fillId="0" borderId="0" xfId="41" applyFont="1" applyAlignment="1">
      <alignment horizontal="center" vertical="center"/>
      <protection/>
    </xf>
    <xf numFmtId="0" fontId="0" fillId="0" borderId="0" xfId="0" applyFont="1" applyAlignment="1">
      <alignment/>
    </xf>
    <xf numFmtId="43" fontId="6" fillId="0" borderId="9" xfId="70" applyNumberFormat="1" applyFont="1" applyBorder="1" applyAlignment="1">
      <alignment vertical="center"/>
    </xf>
    <xf numFmtId="43" fontId="4" fillId="0" borderId="9" xfId="7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79" fontId="6" fillId="0" borderId="9" xfId="0" applyNumberFormat="1" applyFont="1" applyBorder="1" applyAlignment="1">
      <alignment horizontal="left" vertical="center"/>
    </xf>
    <xf numFmtId="43" fontId="6" fillId="0" borderId="9" xfId="55" applyNumberFormat="1" applyFont="1" applyBorder="1" applyAlignment="1">
      <alignment horizontal="right" vertical="center"/>
      <protection/>
    </xf>
    <xf numFmtId="0" fontId="4" fillId="0" borderId="9" xfId="0" applyFont="1" applyBorder="1" applyAlignment="1">
      <alignment horizontal="left" vertical="center"/>
    </xf>
    <xf numFmtId="179" fontId="4" fillId="0" borderId="9" xfId="0" applyNumberFormat="1" applyFont="1" applyBorder="1" applyAlignment="1">
      <alignment horizontal="left" vertical="center"/>
    </xf>
    <xf numFmtId="43" fontId="4" fillId="0" borderId="9" xfId="70" applyNumberFormat="1" applyFont="1" applyBorder="1" applyAlignment="1">
      <alignment vertical="center"/>
    </xf>
    <xf numFmtId="43" fontId="0" fillId="0" borderId="0" xfId="0" applyNumberFormat="1" applyAlignment="1">
      <alignment/>
    </xf>
    <xf numFmtId="43" fontId="6" fillId="0" borderId="9" xfId="70" applyNumberFormat="1" applyFont="1" applyBorder="1" applyAlignment="1">
      <alignment/>
    </xf>
    <xf numFmtId="43" fontId="4" fillId="0" borderId="9" xfId="7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Alignment="1">
      <alignment wrapText="1"/>
    </xf>
    <xf numFmtId="0" fontId="3" fillId="0" borderId="0" xfId="52" applyFont="1" applyAlignment="1">
      <alignment horizontal="centerContinuous" vertical="center" wrapText="1"/>
      <protection/>
    </xf>
    <xf numFmtId="0" fontId="3" fillId="0" borderId="0" xfId="52" applyFont="1" applyAlignment="1">
      <alignment vertical="center" wrapText="1"/>
      <protection/>
    </xf>
    <xf numFmtId="0" fontId="4" fillId="0" borderId="0" xfId="52" applyFont="1" applyAlignment="1">
      <alignment horizontal="centerContinuous" vertical="center" wrapText="1"/>
      <protection/>
    </xf>
    <xf numFmtId="0" fontId="3" fillId="0" borderId="0" xfId="52" applyFont="1" applyAlignment="1">
      <alignment horizontal="right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33" borderId="9" xfId="52" applyFont="1" applyFill="1" applyBorder="1" applyAlignment="1">
      <alignment horizontal="center" vertical="center" wrapText="1"/>
      <protection/>
    </xf>
    <xf numFmtId="182" fontId="3" fillId="33" borderId="9" xfId="52" applyNumberFormat="1" applyFont="1" applyFill="1" applyBorder="1" applyAlignment="1">
      <alignment horizontal="center" vertical="center" wrapText="1"/>
      <protection/>
    </xf>
    <xf numFmtId="49" fontId="4" fillId="0" borderId="16" xfId="54" applyNumberFormat="1" applyFont="1" applyFill="1" applyBorder="1" applyAlignment="1" applyProtection="1">
      <alignment horizontal="left" vertical="center" wrapText="1"/>
      <protection/>
    </xf>
    <xf numFmtId="43" fontId="2" fillId="0" borderId="9" xfId="70" applyNumberFormat="1" applyFont="1" applyBorder="1" applyAlignment="1">
      <alignment horizontal="center" vertical="center"/>
    </xf>
    <xf numFmtId="49" fontId="6" fillId="0" borderId="9" xfId="53" applyNumberFormat="1" applyFont="1" applyFill="1" applyBorder="1" applyAlignment="1">
      <alignment horizontal="center" vertical="center"/>
      <protection/>
    </xf>
    <xf numFmtId="0" fontId="2" fillId="0" borderId="9" xfId="52" applyFont="1" applyFill="1" applyBorder="1" applyAlignment="1">
      <alignment horizontal="center" vertical="center" wrapText="1"/>
      <protection/>
    </xf>
    <xf numFmtId="49" fontId="4" fillId="0" borderId="9" xfId="53" applyNumberFormat="1" applyFont="1" applyFill="1" applyBorder="1" applyAlignment="1">
      <alignment horizontal="center" vertical="center"/>
      <protection/>
    </xf>
    <xf numFmtId="0" fontId="3" fillId="0" borderId="9" xfId="52" applyFont="1" applyFill="1" applyBorder="1" applyAlignment="1">
      <alignment horizontal="center" vertical="center" wrapText="1"/>
      <protection/>
    </xf>
    <xf numFmtId="43" fontId="4" fillId="0" borderId="9" xfId="55" applyNumberFormat="1" applyFont="1" applyBorder="1" applyAlignment="1">
      <alignment horizontal="right" vertical="center"/>
      <protection/>
    </xf>
    <xf numFmtId="43" fontId="3" fillId="0" borderId="9" xfId="70" applyNumberFormat="1" applyFont="1" applyBorder="1" applyAlignment="1">
      <alignment horizontal="center" vertical="center"/>
    </xf>
    <xf numFmtId="43" fontId="3" fillId="0" borderId="9" xfId="70" applyNumberFormat="1" applyFont="1" applyFill="1" applyBorder="1" applyAlignment="1">
      <alignment horizontal="center" vertical="center"/>
    </xf>
    <xf numFmtId="0" fontId="3" fillId="0" borderId="0" xfId="52" applyNumberFormat="1" applyFont="1" applyFill="1" applyAlignment="1" applyProtection="1">
      <alignment horizontal="right" vertical="center" wrapText="1"/>
      <protection/>
    </xf>
    <xf numFmtId="0" fontId="4" fillId="33" borderId="0" xfId="48" applyFont="1" applyFill="1" applyAlignment="1">
      <alignment vertical="center"/>
      <protection/>
    </xf>
    <xf numFmtId="0" fontId="3" fillId="0" borderId="0" xfId="48" applyFill="1" applyAlignment="1">
      <alignment vertical="center"/>
      <protection/>
    </xf>
    <xf numFmtId="183" fontId="4" fillId="33" borderId="0" xfId="48" applyNumberFormat="1" applyFont="1" applyFill="1" applyAlignment="1">
      <alignment horizontal="center" vertical="center"/>
      <protection/>
    </xf>
    <xf numFmtId="184" fontId="4" fillId="33" borderId="0" xfId="48" applyNumberFormat="1" applyFont="1" applyFill="1" applyAlignment="1">
      <alignment horizontal="center" vertical="center"/>
      <protection/>
    </xf>
    <xf numFmtId="49" fontId="4" fillId="33" borderId="0" xfId="48" applyNumberFormat="1" applyFont="1" applyFill="1" applyAlignment="1">
      <alignment horizontal="center" vertical="center"/>
      <protection/>
    </xf>
    <xf numFmtId="0" fontId="4" fillId="33" borderId="0" xfId="48" applyFont="1" applyFill="1" applyAlignment="1">
      <alignment horizontal="left" vertical="center"/>
      <protection/>
    </xf>
    <xf numFmtId="176" fontId="4" fillId="33" borderId="0" xfId="48" applyNumberFormat="1" applyFont="1" applyFill="1" applyAlignment="1">
      <alignment horizontal="center" vertical="center"/>
      <protection/>
    </xf>
    <xf numFmtId="0" fontId="3" fillId="0" borderId="0" xfId="48">
      <alignment vertical="center"/>
      <protection/>
    </xf>
    <xf numFmtId="0" fontId="4" fillId="0" borderId="0" xfId="48" applyFont="1" applyAlignment="1">
      <alignment horizontal="center" vertical="center" wrapText="1"/>
      <protection/>
    </xf>
    <xf numFmtId="183" fontId="4" fillId="33" borderId="0" xfId="48" applyNumberFormat="1" applyFont="1" applyFill="1" applyAlignment="1">
      <alignment vertical="center"/>
      <protection/>
    </xf>
    <xf numFmtId="0" fontId="4" fillId="0" borderId="0" xfId="48" applyFont="1" applyFill="1" applyAlignment="1">
      <alignment horizontal="centerContinuous" vertical="center"/>
      <protection/>
    </xf>
    <xf numFmtId="0" fontId="4" fillId="33" borderId="9" xfId="48" applyFont="1" applyFill="1" applyBorder="1" applyAlignment="1">
      <alignment horizontal="centerContinuous" vertical="center"/>
      <protection/>
    </xf>
    <xf numFmtId="0" fontId="4" fillId="33" borderId="9" xfId="48" applyNumberFormat="1" applyFont="1" applyFill="1" applyBorder="1" applyAlignment="1" applyProtection="1">
      <alignment horizontal="centerContinuous" vertical="center"/>
      <protection/>
    </xf>
    <xf numFmtId="0" fontId="4" fillId="0" borderId="13" xfId="48" applyFont="1" applyFill="1" applyBorder="1" applyAlignment="1">
      <alignment horizontal="center" vertical="center" wrapText="1"/>
      <protection/>
    </xf>
    <xf numFmtId="0" fontId="4" fillId="33" borderId="13" xfId="48" applyFont="1" applyFill="1" applyBorder="1" applyAlignment="1">
      <alignment horizontal="center" vertical="center" wrapText="1"/>
      <protection/>
    </xf>
    <xf numFmtId="0" fontId="4" fillId="33" borderId="9" xfId="48" applyFont="1" applyFill="1" applyBorder="1" applyAlignment="1">
      <alignment horizontal="center" vertical="center" wrapText="1"/>
      <protection/>
    </xf>
    <xf numFmtId="0" fontId="4" fillId="0" borderId="9" xfId="48" applyFont="1" applyFill="1" applyBorder="1" applyAlignment="1">
      <alignment horizontal="center" vertical="center" wrapText="1"/>
      <protection/>
    </xf>
    <xf numFmtId="49" fontId="6" fillId="0" borderId="20" xfId="48" applyNumberFormat="1" applyFont="1" applyFill="1" applyBorder="1" applyAlignment="1" applyProtection="1">
      <alignment horizontal="center" vertical="center" wrapText="1"/>
      <protection/>
    </xf>
    <xf numFmtId="49" fontId="6" fillId="0" borderId="16" xfId="54" applyNumberFormat="1" applyFont="1" applyFill="1" applyBorder="1" applyAlignment="1" applyProtection="1">
      <alignment horizontal="left" vertical="center" wrapText="1"/>
      <protection/>
    </xf>
    <xf numFmtId="49" fontId="6" fillId="0" borderId="9" xfId="48" applyNumberFormat="1" applyFont="1" applyFill="1" applyBorder="1" applyAlignment="1" applyProtection="1">
      <alignment horizontal="center" vertical="center" wrapText="1"/>
      <protection/>
    </xf>
    <xf numFmtId="0" fontId="4" fillId="0" borderId="9" xfId="54" applyFont="1" applyBorder="1" applyAlignment="1">
      <alignment horizontal="left" vertical="center"/>
      <protection/>
    </xf>
    <xf numFmtId="49" fontId="4" fillId="0" borderId="0" xfId="48" applyNumberFormat="1" applyFont="1" applyFill="1" applyAlignment="1">
      <alignment horizontal="center" vertical="center"/>
      <protection/>
    </xf>
    <xf numFmtId="0" fontId="4" fillId="0" borderId="0" xfId="48" applyFont="1" applyFill="1" applyAlignment="1">
      <alignment horizontal="left" vertical="center"/>
      <protection/>
    </xf>
    <xf numFmtId="176" fontId="4" fillId="0" borderId="0" xfId="48" applyNumberFormat="1" applyFont="1" applyFill="1" applyAlignment="1">
      <alignment horizontal="center" vertical="center"/>
      <protection/>
    </xf>
    <xf numFmtId="0" fontId="4" fillId="33" borderId="0" xfId="48" applyFont="1" applyFill="1" applyAlignment="1">
      <alignment horizontal="center" vertical="center"/>
      <protection/>
    </xf>
    <xf numFmtId="49" fontId="6" fillId="0" borderId="16" xfId="54" applyNumberFormat="1" applyFont="1" applyFill="1" applyBorder="1" applyAlignment="1" applyProtection="1">
      <alignment horizontal="center" vertical="center" wrapText="1"/>
      <protection/>
    </xf>
    <xf numFmtId="180" fontId="2" fillId="0" borderId="9" xfId="70" applyNumberFormat="1" applyFont="1" applyFill="1" applyBorder="1" applyAlignment="1" applyProtection="1">
      <alignment horizontal="right" vertical="center"/>
      <protection/>
    </xf>
    <xf numFmtId="180" fontId="3" fillId="0" borderId="9" xfId="70" applyNumberFormat="1" applyFont="1" applyFill="1" applyBorder="1" applyAlignment="1" applyProtection="1">
      <alignment horizontal="right" vertical="center"/>
      <protection/>
    </xf>
    <xf numFmtId="180" fontId="3" fillId="0" borderId="14" xfId="70" applyNumberFormat="1" applyFont="1" applyFill="1" applyBorder="1" applyAlignment="1" applyProtection="1">
      <alignment horizontal="right" vertical="center"/>
      <protection/>
    </xf>
    <xf numFmtId="0" fontId="4" fillId="0" borderId="17" xfId="48" applyNumberFormat="1" applyFont="1" applyFill="1" applyBorder="1" applyAlignment="1" applyProtection="1">
      <alignment vertical="center"/>
      <protection/>
    </xf>
    <xf numFmtId="0" fontId="4" fillId="33" borderId="9" xfId="48" applyFont="1" applyFill="1" applyBorder="1" applyAlignment="1">
      <alignment horizontal="center" vertical="center"/>
      <protection/>
    </xf>
    <xf numFmtId="180" fontId="3" fillId="0" borderId="9" xfId="48" applyNumberFormat="1" applyFont="1" applyFill="1" applyBorder="1" applyAlignment="1" applyProtection="1">
      <alignment horizontal="right" vertical="center" wrapText="1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 vertical="top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6" fillId="33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80" fontId="6" fillId="0" borderId="9" xfId="70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3" fillId="0" borderId="0" xfId="49" applyFill="1" applyAlignment="1">
      <alignment vertical="center"/>
      <protection/>
    </xf>
    <xf numFmtId="0" fontId="2" fillId="0" borderId="0" xfId="49" applyFont="1">
      <alignment vertical="center"/>
      <protection/>
    </xf>
    <xf numFmtId="0" fontId="3" fillId="0" borderId="0" xfId="49" applyFont="1">
      <alignment vertical="center"/>
      <protection/>
    </xf>
    <xf numFmtId="0" fontId="4" fillId="0" borderId="0" xfId="49" applyFont="1" applyAlignment="1">
      <alignment horizontal="center" vertical="center"/>
      <protection/>
    </xf>
    <xf numFmtId="0" fontId="3" fillId="0" borderId="0" xfId="49">
      <alignment vertical="center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6" fillId="0" borderId="9" xfId="49" applyFont="1" applyBorder="1" applyAlignment="1">
      <alignment horizontal="center" vertical="center"/>
      <protection/>
    </xf>
    <xf numFmtId="43" fontId="6" fillId="0" borderId="9" xfId="49" applyNumberFormat="1" applyFont="1" applyBorder="1" applyAlignment="1">
      <alignment horizontal="right" vertical="center"/>
      <protection/>
    </xf>
    <xf numFmtId="0" fontId="4" fillId="0" borderId="9" xfId="49" applyFont="1" applyBorder="1" applyAlignment="1">
      <alignment horizontal="center" vertical="center"/>
      <protection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/>
    </xf>
    <xf numFmtId="43" fontId="4" fillId="0" borderId="9" xfId="0" applyNumberFormat="1" applyFont="1" applyBorder="1" applyAlignment="1">
      <alignment horizontal="right" vertical="center"/>
    </xf>
    <xf numFmtId="43" fontId="4" fillId="0" borderId="9" xfId="0" applyNumberFormat="1" applyFont="1" applyBorder="1" applyAlignment="1">
      <alignment/>
    </xf>
    <xf numFmtId="0" fontId="4" fillId="0" borderId="0" xfId="46" applyFont="1" applyFill="1" applyAlignment="1">
      <alignment horizontal="centerContinuous" vertical="center"/>
      <protection/>
    </xf>
    <xf numFmtId="0" fontId="6" fillId="0" borderId="0" xfId="46" applyFont="1" applyAlignment="1">
      <alignment horizontal="centerContinuous" vertical="center"/>
      <protection/>
    </xf>
    <xf numFmtId="0" fontId="3" fillId="0" borderId="0" xfId="46" applyFont="1" applyAlignment="1">
      <alignment horizontal="centerContinuous" vertical="center"/>
      <protection/>
    </xf>
    <xf numFmtId="0" fontId="4" fillId="0" borderId="0" xfId="46" applyFont="1" applyAlignment="1">
      <alignment horizontal="centerContinuous" vertical="center"/>
      <protection/>
    </xf>
    <xf numFmtId="0" fontId="3" fillId="0" borderId="0" xfId="46" applyFont="1" applyAlignment="1">
      <alignment horizontal="right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0" fontId="3" fillId="33" borderId="9" xfId="46" applyFont="1" applyFill="1" applyBorder="1" applyAlignment="1">
      <alignment horizontal="center" vertical="center" wrapText="1"/>
      <protection/>
    </xf>
    <xf numFmtId="43" fontId="2" fillId="0" borderId="9" xfId="46" applyNumberFormat="1" applyFont="1" applyFill="1" applyBorder="1" applyAlignment="1" applyProtection="1">
      <alignment horizontal="right" vertical="center"/>
      <protection/>
    </xf>
    <xf numFmtId="178" fontId="2" fillId="0" borderId="9" xfId="46" applyNumberFormat="1" applyFont="1" applyBorder="1" applyAlignment="1">
      <alignment horizontal="left" vertical="center"/>
      <protection/>
    </xf>
    <xf numFmtId="43" fontId="2" fillId="0" borderId="9" xfId="46" applyNumberFormat="1" applyFont="1" applyBorder="1" applyAlignment="1">
      <alignment horizontal="right" vertical="center"/>
      <protection/>
    </xf>
    <xf numFmtId="0" fontId="6" fillId="0" borderId="9" xfId="55" applyFont="1" applyBorder="1" applyAlignment="1">
      <alignment horizontal="left" vertical="center"/>
      <protection/>
    </xf>
    <xf numFmtId="178" fontId="3" fillId="0" borderId="9" xfId="46" applyNumberFormat="1" applyFont="1" applyBorder="1" applyAlignment="1">
      <alignment horizontal="left" vertical="center"/>
      <protection/>
    </xf>
    <xf numFmtId="0" fontId="3" fillId="0" borderId="0" xfId="46" applyNumberFormat="1" applyFont="1" applyFill="1" applyAlignment="1" applyProtection="1">
      <alignment vertical="center" wrapText="1"/>
      <protection/>
    </xf>
    <xf numFmtId="0" fontId="3" fillId="0" borderId="17" xfId="46" applyNumberFormat="1" applyFont="1" applyFill="1" applyBorder="1" applyAlignment="1" applyProtection="1">
      <alignment vertical="center"/>
      <protection/>
    </xf>
    <xf numFmtId="0" fontId="3" fillId="0" borderId="0" xfId="46" applyFont="1" applyFill="1" applyAlignment="1">
      <alignment horizontal="centerContinuous" vertical="center"/>
      <protection/>
    </xf>
    <xf numFmtId="0" fontId="2" fillId="0" borderId="0" xfId="46" applyFont="1" applyAlignment="1">
      <alignment horizontal="centerContinuous" vertical="center"/>
      <protection/>
    </xf>
    <xf numFmtId="49" fontId="2" fillId="0" borderId="16" xfId="54" applyNumberFormat="1" applyFont="1" applyFill="1" applyBorder="1" applyAlignment="1" applyProtection="1">
      <alignment horizontal="left" vertical="center" wrapText="1"/>
      <protection/>
    </xf>
    <xf numFmtId="43" fontId="3" fillId="0" borderId="9" xfId="70" applyFont="1" applyFill="1" applyBorder="1" applyAlignment="1">
      <alignment horizontal="right" vertical="center"/>
    </xf>
    <xf numFmtId="0" fontId="4" fillId="0" borderId="0" xfId="51" applyFont="1" applyAlignment="1">
      <alignment horizontal="center" vertical="center" wrapText="1"/>
      <protection/>
    </xf>
    <xf numFmtId="43" fontId="2" fillId="0" borderId="9" xfId="70" applyFont="1" applyBorder="1" applyAlignment="1">
      <alignment/>
    </xf>
    <xf numFmtId="43" fontId="3" fillId="0" borderId="9" xfId="70" applyFont="1" applyBorder="1" applyAlignment="1">
      <alignment/>
    </xf>
    <xf numFmtId="0" fontId="6" fillId="0" borderId="0" xfId="55" applyFont="1" applyAlignment="1">
      <alignment horizontal="centerContinuous" vertical="center"/>
      <protection/>
    </xf>
    <xf numFmtId="0" fontId="4" fillId="0" borderId="0" xfId="55" applyFont="1" applyAlignment="1">
      <alignment horizontal="centerContinuous" vertical="center"/>
      <protection/>
    </xf>
    <xf numFmtId="0" fontId="3" fillId="0" borderId="0" xfId="55">
      <alignment vertical="center"/>
      <protection/>
    </xf>
    <xf numFmtId="0" fontId="4" fillId="0" borderId="0" xfId="55" applyFont="1" applyAlignment="1">
      <alignment horizontal="right" vertical="center" wrapText="1"/>
      <protection/>
    </xf>
    <xf numFmtId="0" fontId="4" fillId="0" borderId="0" xfId="55" applyFont="1" applyAlignment="1">
      <alignment horizontal="left" vertical="center" wrapText="1"/>
      <protection/>
    </xf>
    <xf numFmtId="0" fontId="3" fillId="33" borderId="9" xfId="55" applyFont="1" applyFill="1" applyBorder="1" applyAlignment="1">
      <alignment horizontal="center" vertical="center" wrapText="1"/>
      <protection/>
    </xf>
    <xf numFmtId="43" fontId="6" fillId="0" borderId="9" xfId="55" applyNumberFormat="1" applyFont="1" applyFill="1" applyBorder="1" applyAlignment="1" applyProtection="1">
      <alignment horizontal="right" vertical="center"/>
      <protection/>
    </xf>
    <xf numFmtId="0" fontId="6" fillId="0" borderId="9" xfId="55" applyFont="1" applyBorder="1" applyAlignment="1">
      <alignment horizontal="centerContinuous" vertical="center"/>
      <protection/>
    </xf>
    <xf numFmtId="0" fontId="4" fillId="0" borderId="9" xfId="55" applyFont="1" applyBorder="1" applyAlignment="1">
      <alignment horizontal="centerContinuous" vertical="center"/>
      <protection/>
    </xf>
    <xf numFmtId="0" fontId="4" fillId="0" borderId="9" xfId="55" applyFont="1" applyBorder="1" applyAlignment="1">
      <alignment horizontal="left" vertical="center"/>
      <protection/>
    </xf>
    <xf numFmtId="0" fontId="14" fillId="0" borderId="0" xfId="0" applyFont="1" applyAlignment="1">
      <alignment vertical="center"/>
    </xf>
    <xf numFmtId="43" fontId="6" fillId="0" borderId="9" xfId="0" applyNumberFormat="1" applyFont="1" applyFill="1" applyBorder="1" applyAlignment="1">
      <alignment horizontal="right" vertical="center"/>
    </xf>
    <xf numFmtId="49" fontId="14" fillId="0" borderId="9" xfId="0" applyNumberFormat="1" applyFont="1" applyFill="1" applyBorder="1" applyAlignment="1">
      <alignment horizontal="left" vertical="center" wrapText="1"/>
    </xf>
    <xf numFmtId="49" fontId="14" fillId="0" borderId="9" xfId="54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>
      <alignment horizontal="left" vertical="center" wrapText="1"/>
    </xf>
    <xf numFmtId="178" fontId="14" fillId="0" borderId="9" xfId="0" applyNumberFormat="1" applyFont="1" applyBorder="1" applyAlignment="1">
      <alignment horizontal="left"/>
    </xf>
    <xf numFmtId="178" fontId="14" fillId="0" borderId="9" xfId="0" applyNumberFormat="1" applyFont="1" applyBorder="1" applyAlignment="1">
      <alignment/>
    </xf>
    <xf numFmtId="178" fontId="1" fillId="0" borderId="9" xfId="0" applyNumberFormat="1" applyFont="1" applyBorder="1" applyAlignment="1">
      <alignment horizontal="left"/>
    </xf>
    <xf numFmtId="178" fontId="1" fillId="0" borderId="9" xfId="0" applyNumberFormat="1" applyFont="1" applyBorder="1" applyAlignment="1">
      <alignment/>
    </xf>
    <xf numFmtId="180" fontId="6" fillId="0" borderId="9" xfId="51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Alignment="1">
      <alignment/>
    </xf>
    <xf numFmtId="0" fontId="4" fillId="33" borderId="0" xfId="51" applyFont="1" applyFill="1" applyAlignment="1">
      <alignment vertical="center"/>
      <protection/>
    </xf>
    <xf numFmtId="0" fontId="4" fillId="33" borderId="0" xfId="51" applyFont="1" applyFill="1" applyAlignment="1">
      <alignment vertical="center" wrapText="1"/>
      <protection/>
    </xf>
    <xf numFmtId="0" fontId="3" fillId="0" borderId="0" xfId="51" applyAlignment="1">
      <alignment vertical="center" wrapText="1"/>
      <protection/>
    </xf>
    <xf numFmtId="0" fontId="3" fillId="0" borderId="0" xfId="51" applyFont="1" applyFill="1" applyAlignment="1">
      <alignment vertical="center"/>
      <protection/>
    </xf>
    <xf numFmtId="0" fontId="3" fillId="0" borderId="0" xfId="51" applyFont="1">
      <alignment vertical="center"/>
      <protection/>
    </xf>
    <xf numFmtId="49" fontId="4" fillId="33" borderId="0" xfId="51" applyNumberFormat="1" applyFont="1" applyFill="1" applyAlignment="1">
      <alignment horizontal="center" vertical="center"/>
      <protection/>
    </xf>
    <xf numFmtId="0" fontId="4" fillId="33" borderId="0" xfId="51" applyFont="1" applyFill="1" applyAlignment="1">
      <alignment horizontal="left" vertical="center"/>
      <protection/>
    </xf>
    <xf numFmtId="176" fontId="4" fillId="33" borderId="0" xfId="51" applyNumberFormat="1" applyFont="1" applyFill="1" applyAlignment="1">
      <alignment horizontal="center" vertical="center"/>
      <protection/>
    </xf>
    <xf numFmtId="0" fontId="3" fillId="0" borderId="0" xfId="51">
      <alignment vertical="center"/>
      <protection/>
    </xf>
    <xf numFmtId="0" fontId="3" fillId="0" borderId="0" xfId="51" applyFont="1" applyAlignment="1">
      <alignment horizontal="centerContinuous" vertical="center"/>
      <protection/>
    </xf>
    <xf numFmtId="0" fontId="4" fillId="33" borderId="13" xfId="51" applyFont="1" applyFill="1" applyBorder="1" applyAlignment="1">
      <alignment horizontal="centerContinuous" vertical="center" wrapText="1"/>
      <protection/>
    </xf>
    <xf numFmtId="0" fontId="4" fillId="33" borderId="18" xfId="51" applyFont="1" applyFill="1" applyBorder="1" applyAlignment="1">
      <alignment horizontal="centerContinuous" vertical="center" wrapText="1"/>
      <protection/>
    </xf>
    <xf numFmtId="0" fontId="4" fillId="33" borderId="19" xfId="51" applyFont="1" applyFill="1" applyBorder="1" applyAlignment="1">
      <alignment horizontal="centerContinuous" vertical="center" wrapText="1"/>
      <protection/>
    </xf>
    <xf numFmtId="0" fontId="4" fillId="33" borderId="14" xfId="51" applyNumberFormat="1" applyFont="1" applyFill="1" applyBorder="1" applyAlignment="1" applyProtection="1">
      <alignment horizontal="center" vertical="center" wrapText="1"/>
      <protection/>
    </xf>
    <xf numFmtId="0" fontId="4" fillId="33" borderId="17" xfId="5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49" fontId="6" fillId="33" borderId="9" xfId="51" applyNumberFormat="1" applyFont="1" applyFill="1" applyBorder="1" applyAlignment="1">
      <alignment horizontal="center" vertical="center"/>
      <protection/>
    </xf>
    <xf numFmtId="0" fontId="6" fillId="33" borderId="9" xfId="51" applyFont="1" applyFill="1" applyBorder="1" applyAlignment="1">
      <alignment horizontal="left" vertical="center"/>
      <protection/>
    </xf>
    <xf numFmtId="180" fontId="6" fillId="33" borderId="9" xfId="70" applyNumberFormat="1" applyFont="1" applyFill="1" applyBorder="1" applyAlignment="1">
      <alignment horizontal="right" vertical="center"/>
    </xf>
    <xf numFmtId="0" fontId="3" fillId="0" borderId="0" xfId="51" applyFont="1" applyAlignment="1">
      <alignment horizontal="right" vertical="center" wrapText="1"/>
      <protection/>
    </xf>
    <xf numFmtId="176" fontId="4" fillId="33" borderId="0" xfId="51" applyNumberFormat="1" applyFont="1" applyFill="1" applyAlignment="1">
      <alignment vertical="center"/>
      <protection/>
    </xf>
    <xf numFmtId="0" fontId="3" fillId="0" borderId="17" xfId="51" applyFont="1" applyBorder="1" applyAlignment="1">
      <alignment horizontal="left" vertical="center" wrapText="1"/>
      <protection/>
    </xf>
    <xf numFmtId="43" fontId="4" fillId="0" borderId="9" xfId="51" applyNumberFormat="1" applyFont="1" applyFill="1" applyBorder="1" applyAlignment="1" applyProtection="1">
      <alignment horizontal="right" vertical="center"/>
      <protection/>
    </xf>
    <xf numFmtId="43" fontId="4" fillId="33" borderId="9" xfId="70" applyNumberFormat="1" applyFont="1" applyFill="1" applyBorder="1" applyAlignment="1">
      <alignment horizontal="right" vertical="center"/>
    </xf>
    <xf numFmtId="0" fontId="3" fillId="0" borderId="0" xfId="53" applyFill="1">
      <alignment vertical="center"/>
      <protection/>
    </xf>
    <xf numFmtId="0" fontId="3" fillId="0" borderId="0" xfId="53" applyFont="1" applyFill="1">
      <alignment vertical="center"/>
      <protection/>
    </xf>
    <xf numFmtId="0" fontId="4" fillId="0" borderId="0" xfId="53" applyFont="1" applyAlignment="1">
      <alignment horizontal="centerContinuous" vertical="center"/>
      <protection/>
    </xf>
    <xf numFmtId="0" fontId="3" fillId="0" borderId="0" xfId="53">
      <alignment vertical="center"/>
      <protection/>
    </xf>
    <xf numFmtId="0" fontId="4" fillId="0" borderId="0" xfId="53" applyFont="1" applyAlignment="1">
      <alignment horizontal="right" vertical="center" wrapText="1"/>
      <protection/>
    </xf>
    <xf numFmtId="0" fontId="4" fillId="0" borderId="17" xfId="53" applyFont="1" applyBorder="1" applyAlignment="1">
      <alignment horizontal="left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0" fontId="4" fillId="0" borderId="0" xfId="53" applyFont="1" applyAlignment="1">
      <alignment horizontal="left" vertical="center" wrapText="1"/>
      <protection/>
    </xf>
    <xf numFmtId="0" fontId="4" fillId="33" borderId="9" xfId="53" applyFont="1" applyFill="1" applyBorder="1" applyAlignment="1">
      <alignment horizontal="center" vertical="center" wrapText="1"/>
      <protection/>
    </xf>
    <xf numFmtId="49" fontId="6" fillId="0" borderId="9" xfId="53" applyNumberFormat="1" applyFont="1" applyFill="1" applyBorder="1" applyAlignment="1" applyProtection="1">
      <alignment horizontal="center" vertical="center" wrapText="1"/>
      <protection/>
    </xf>
    <xf numFmtId="177" fontId="6" fillId="0" borderId="9" xfId="70" applyNumberFormat="1" applyFont="1" applyFill="1" applyBorder="1" applyAlignment="1" applyProtection="1">
      <alignment vertical="center"/>
      <protection/>
    </xf>
    <xf numFmtId="0" fontId="4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center"/>
      <protection/>
    </xf>
    <xf numFmtId="0" fontId="3" fillId="33" borderId="9" xfId="53" applyFill="1" applyBorder="1" applyAlignment="1">
      <alignment horizontal="center" vertical="center"/>
      <protection/>
    </xf>
    <xf numFmtId="0" fontId="4" fillId="33" borderId="9" xfId="53" applyFont="1" applyFill="1" applyBorder="1" applyAlignment="1">
      <alignment horizontal="center" vertical="center"/>
      <protection/>
    </xf>
    <xf numFmtId="0" fontId="3" fillId="0" borderId="0" xfId="54" applyFill="1">
      <alignment vertical="center"/>
      <protection/>
    </xf>
    <xf numFmtId="0" fontId="4" fillId="0" borderId="0" xfId="54" applyFont="1" applyAlignment="1">
      <alignment horizontal="centerContinuous" vertical="center"/>
      <protection/>
    </xf>
    <xf numFmtId="0" fontId="3" fillId="0" borderId="0" xfId="54">
      <alignment vertical="center"/>
      <protection/>
    </xf>
    <xf numFmtId="0" fontId="4" fillId="0" borderId="0" xfId="54" applyFont="1" applyAlignment="1">
      <alignment horizontal="right" vertical="center"/>
      <protection/>
    </xf>
    <xf numFmtId="0" fontId="4" fillId="0" borderId="0" xfId="54" applyFont="1" applyAlignment="1">
      <alignment horizontal="left" vertical="center" wrapText="1"/>
      <protection/>
    </xf>
    <xf numFmtId="0" fontId="4" fillId="0" borderId="17" xfId="54" applyFont="1" applyBorder="1" applyAlignment="1">
      <alignment horizontal="left" vertical="center" wrapText="1"/>
      <protection/>
    </xf>
    <xf numFmtId="0" fontId="4" fillId="33" borderId="9" xfId="54" applyFont="1" applyFill="1" applyBorder="1" applyAlignment="1">
      <alignment horizontal="center" vertical="center" wrapText="1"/>
      <protection/>
    </xf>
    <xf numFmtId="0" fontId="4" fillId="33" borderId="13" xfId="54" applyFont="1" applyFill="1" applyBorder="1" applyAlignment="1">
      <alignment horizontal="center" vertical="center" wrapText="1"/>
      <protection/>
    </xf>
    <xf numFmtId="0" fontId="6" fillId="33" borderId="13" xfId="54" applyFont="1" applyFill="1" applyBorder="1" applyAlignment="1">
      <alignment horizontal="center" vertical="center" wrapText="1"/>
      <protection/>
    </xf>
    <xf numFmtId="43" fontId="6" fillId="33" borderId="13" xfId="70" applyFont="1" applyFill="1" applyBorder="1" applyAlignment="1">
      <alignment horizontal="right" vertical="center"/>
    </xf>
    <xf numFmtId="43" fontId="4" fillId="0" borderId="9" xfId="54" applyNumberFormat="1" applyFont="1" applyFill="1" applyBorder="1" applyAlignment="1" applyProtection="1">
      <alignment horizontal="right" vertical="center"/>
      <protection/>
    </xf>
    <xf numFmtId="0" fontId="4" fillId="0" borderId="9" xfId="54" applyFont="1" applyBorder="1" applyAlignment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right" vertical="top"/>
      <protection/>
    </xf>
    <xf numFmtId="0" fontId="4" fillId="33" borderId="13" xfId="54" applyFont="1" applyFill="1" applyBorder="1" applyAlignment="1">
      <alignment horizontal="center" vertical="center"/>
      <protection/>
    </xf>
    <xf numFmtId="182" fontId="4" fillId="0" borderId="9" xfId="0" applyNumberFormat="1" applyFont="1" applyFill="1" applyBorder="1" applyAlignment="1" applyProtection="1">
      <alignment vertical="center"/>
      <protection/>
    </xf>
    <xf numFmtId="182" fontId="4" fillId="0" borderId="9" xfId="0" applyNumberFormat="1" applyFont="1" applyFill="1" applyBorder="1" applyAlignment="1">
      <alignment vertical="center"/>
    </xf>
    <xf numFmtId="182" fontId="4" fillId="0" borderId="9" xfId="58" applyNumberFormat="1" applyFont="1" applyFill="1" applyBorder="1">
      <alignment vertical="center"/>
      <protection/>
    </xf>
    <xf numFmtId="182" fontId="4" fillId="0" borderId="9" xfId="0" applyNumberFormat="1" applyFont="1" applyFill="1" applyBorder="1" applyAlignment="1" applyProtection="1">
      <alignment horizontal="left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/>
      <protection/>
    </xf>
    <xf numFmtId="182" fontId="4" fillId="0" borderId="9" xfId="0" applyNumberFormat="1" applyFont="1" applyFill="1" applyBorder="1" applyAlignment="1">
      <alignment horizontal="center" vertical="center"/>
    </xf>
    <xf numFmtId="186" fontId="0" fillId="0" borderId="0" xfId="0" applyNumberFormat="1" applyFill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0" fontId="6" fillId="33" borderId="9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0" xfId="54" applyNumberFormat="1" applyFont="1" applyFill="1" applyAlignment="1" applyProtection="1">
      <alignment horizontal="center" vertical="center"/>
      <protection/>
    </xf>
    <xf numFmtId="0" fontId="4" fillId="0" borderId="17" xfId="54" applyNumberFormat="1" applyFont="1" applyFill="1" applyBorder="1" applyAlignment="1" applyProtection="1">
      <alignment horizontal="right" vertical="center" wrapText="1"/>
      <protection/>
    </xf>
    <xf numFmtId="0" fontId="4" fillId="33" borderId="9" xfId="54" applyNumberFormat="1" applyFont="1" applyFill="1" applyBorder="1" applyAlignment="1" applyProtection="1">
      <alignment horizontal="center" vertical="center" wrapText="1"/>
      <protection/>
    </xf>
    <xf numFmtId="0" fontId="4" fillId="33" borderId="9" xfId="54" applyFont="1" applyFill="1" applyBorder="1" applyAlignment="1">
      <alignment horizontal="center" vertical="center" wrapText="1"/>
      <protection/>
    </xf>
    <xf numFmtId="0" fontId="4" fillId="33" borderId="14" xfId="54" applyFont="1" applyFill="1" applyBorder="1" applyAlignment="1">
      <alignment horizontal="center" vertical="center" wrapText="1"/>
      <protection/>
    </xf>
    <xf numFmtId="0" fontId="4" fillId="33" borderId="15" xfId="54" applyFont="1" applyFill="1" applyBorder="1" applyAlignment="1">
      <alignment horizontal="center" vertical="center" wrapText="1"/>
      <protection/>
    </xf>
    <xf numFmtId="0" fontId="3" fillId="0" borderId="15" xfId="54" applyNumberFormat="1" applyFont="1" applyFill="1" applyBorder="1" applyAlignment="1" applyProtection="1">
      <alignment vertical="center"/>
      <protection/>
    </xf>
    <xf numFmtId="0" fontId="3" fillId="0" borderId="9" xfId="54" applyNumberFormat="1" applyFont="1" applyFill="1" applyBorder="1" applyAlignment="1" applyProtection="1">
      <alignment vertical="center"/>
      <protection/>
    </xf>
    <xf numFmtId="0" fontId="8" fillId="0" borderId="0" xfId="53" applyNumberFormat="1" applyFont="1" applyFill="1" applyAlignment="1" applyProtection="1">
      <alignment horizontal="center" vertical="center"/>
      <protection/>
    </xf>
    <xf numFmtId="0" fontId="4" fillId="0" borderId="17" xfId="53" applyNumberFormat="1" applyFont="1" applyFill="1" applyBorder="1" applyAlignment="1" applyProtection="1">
      <alignment horizontal="right" vertical="center"/>
      <protection/>
    </xf>
    <xf numFmtId="0" fontId="4" fillId="0" borderId="9" xfId="53" applyFont="1" applyFill="1" applyBorder="1" applyAlignment="1">
      <alignment horizontal="center" vertical="center" wrapText="1"/>
      <protection/>
    </xf>
    <xf numFmtId="0" fontId="4" fillId="33" borderId="9" xfId="53" applyNumberFormat="1" applyFont="1" applyFill="1" applyBorder="1" applyAlignment="1" applyProtection="1">
      <alignment horizontal="center" vertical="center" wrapText="1"/>
      <protection/>
    </xf>
    <xf numFmtId="49" fontId="6" fillId="0" borderId="9" xfId="53" applyNumberFormat="1" applyFont="1" applyFill="1" applyBorder="1" applyAlignment="1" applyProtection="1">
      <alignment horizontal="center" vertical="center" wrapText="1"/>
      <protection/>
    </xf>
    <xf numFmtId="0" fontId="4" fillId="33" borderId="9" xfId="53" applyFont="1" applyFill="1" applyBorder="1" applyAlignment="1">
      <alignment horizontal="center" vertical="center" wrapText="1"/>
      <protection/>
    </xf>
    <xf numFmtId="49" fontId="4" fillId="33" borderId="9" xfId="53" applyNumberFormat="1" applyFont="1" applyFill="1" applyBorder="1" applyAlignment="1" applyProtection="1">
      <alignment horizontal="center" vertical="center" wrapText="1"/>
      <protection/>
    </xf>
    <xf numFmtId="0" fontId="4" fillId="33" borderId="9" xfId="53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Alignment="1">
      <alignment horizontal="center" vertical="center" wrapText="1"/>
      <protection/>
    </xf>
    <xf numFmtId="0" fontId="8" fillId="0" borderId="0" xfId="51" applyNumberFormat="1" applyFont="1" applyFill="1" applyAlignment="1" applyProtection="1">
      <alignment horizontal="center" vertical="center"/>
      <protection/>
    </xf>
    <xf numFmtId="0" fontId="4" fillId="0" borderId="17" xfId="51" applyFont="1" applyBorder="1" applyAlignment="1">
      <alignment horizontal="left" vertical="center" wrapText="1"/>
      <protection/>
    </xf>
    <xf numFmtId="0" fontId="4" fillId="33" borderId="17" xfId="51" applyNumberFormat="1" applyFont="1" applyFill="1" applyBorder="1" applyAlignment="1" applyProtection="1">
      <alignment horizontal="right" vertical="center"/>
      <protection/>
    </xf>
    <xf numFmtId="0" fontId="4" fillId="33" borderId="9" xfId="51" applyNumberFormat="1" applyFont="1" applyFill="1" applyBorder="1" applyAlignment="1" applyProtection="1">
      <alignment horizontal="center" vertical="center" wrapText="1"/>
      <protection/>
    </xf>
    <xf numFmtId="49" fontId="2" fillId="0" borderId="14" xfId="51" applyNumberFormat="1" applyFont="1" applyFill="1" applyBorder="1" applyAlignment="1" applyProtection="1">
      <alignment horizontal="center" vertical="center" wrapText="1"/>
      <protection/>
    </xf>
    <xf numFmtId="49" fontId="2" fillId="0" borderId="16" xfId="51" applyNumberFormat="1" applyFont="1" applyFill="1" applyBorder="1" applyAlignment="1" applyProtection="1">
      <alignment horizontal="center" vertical="center" wrapText="1"/>
      <protection/>
    </xf>
    <xf numFmtId="49" fontId="2" fillId="0" borderId="20" xfId="51" applyNumberFormat="1" applyFont="1" applyFill="1" applyBorder="1" applyAlignment="1" applyProtection="1">
      <alignment horizontal="center" vertical="center" wrapText="1"/>
      <protection/>
    </xf>
    <xf numFmtId="0" fontId="4" fillId="33" borderId="13" xfId="51" applyNumberFormat="1" applyFont="1" applyFill="1" applyBorder="1" applyAlignment="1" applyProtection="1">
      <alignment horizontal="center" vertical="center" wrapText="1"/>
      <protection/>
    </xf>
    <xf numFmtId="0" fontId="4" fillId="33" borderId="15" xfId="51" applyNumberFormat="1" applyFont="1" applyFill="1" applyBorder="1" applyAlignment="1" applyProtection="1">
      <alignment horizontal="center" vertical="center" wrapText="1"/>
      <protection/>
    </xf>
    <xf numFmtId="0" fontId="4" fillId="33" borderId="11" xfId="51" applyNumberFormat="1" applyFont="1" applyFill="1" applyBorder="1" applyAlignment="1" applyProtection="1">
      <alignment horizontal="center" vertical="center" wrapText="1"/>
      <protection/>
    </xf>
    <xf numFmtId="0" fontId="4" fillId="0" borderId="14" xfId="51" applyNumberFormat="1" applyFont="1" applyFill="1" applyBorder="1" applyAlignment="1" applyProtection="1">
      <alignment horizontal="center" vertical="center" wrapText="1"/>
      <protection/>
    </xf>
    <xf numFmtId="0" fontId="4" fillId="0" borderId="9" xfId="51" applyNumberFormat="1" applyFont="1" applyFill="1" applyBorder="1" applyAlignment="1" applyProtection="1">
      <alignment horizontal="center" vertical="center" wrapText="1"/>
      <protection/>
    </xf>
    <xf numFmtId="0" fontId="4" fillId="33" borderId="14" xfId="51" applyNumberFormat="1" applyFont="1" applyFill="1" applyBorder="1" applyAlignment="1" applyProtection="1">
      <alignment horizontal="center" vertical="center" wrapText="1"/>
      <protection/>
    </xf>
    <xf numFmtId="176" fontId="4" fillId="33" borderId="15" xfId="51" applyNumberFormat="1" applyFont="1" applyFill="1" applyBorder="1" applyAlignment="1" applyProtection="1">
      <alignment horizontal="center" vertical="center" wrapText="1"/>
      <protection/>
    </xf>
    <xf numFmtId="176" fontId="4" fillId="33" borderId="9" xfId="51" applyNumberFormat="1" applyFont="1" applyFill="1" applyBorder="1" applyAlignment="1" applyProtection="1">
      <alignment horizontal="center" vertical="center" wrapText="1"/>
      <protection/>
    </xf>
    <xf numFmtId="0" fontId="3" fillId="33" borderId="20" xfId="51" applyFont="1" applyFill="1" applyBorder="1" applyAlignment="1">
      <alignment horizontal="center" vertical="center" wrapText="1"/>
      <protection/>
    </xf>
    <xf numFmtId="0" fontId="3" fillId="33" borderId="20" xfId="51" applyFont="1" applyFill="1" applyBorder="1" applyAlignment="1" applyProtection="1">
      <alignment horizontal="center" vertical="center" wrapText="1"/>
      <protection locked="0"/>
    </xf>
    <xf numFmtId="0" fontId="3" fillId="33" borderId="9" xfId="51" applyFont="1" applyFill="1" applyBorder="1" applyAlignment="1">
      <alignment horizontal="center" vertical="center" wrapText="1"/>
      <protection/>
    </xf>
    <xf numFmtId="0" fontId="3" fillId="33" borderId="15" xfId="5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8" fillId="0" borderId="0" xfId="55" applyNumberFormat="1" applyFont="1" applyFill="1" applyAlignment="1" applyProtection="1">
      <alignment horizontal="center" vertical="center" wrapText="1"/>
      <protection/>
    </xf>
    <xf numFmtId="0" fontId="4" fillId="0" borderId="17" xfId="55" applyFont="1" applyBorder="1" applyAlignment="1">
      <alignment horizontal="left" vertical="center" wrapText="1"/>
      <protection/>
    </xf>
    <xf numFmtId="0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3" fillId="33" borderId="9" xfId="55" applyFont="1" applyFill="1" applyBorder="1" applyAlignment="1">
      <alignment horizontal="center" vertical="center" wrapText="1"/>
      <protection/>
    </xf>
    <xf numFmtId="0" fontId="3" fillId="33" borderId="9" xfId="55" applyNumberFormat="1" applyFont="1" applyFill="1" applyBorder="1" applyAlignment="1" applyProtection="1">
      <alignment horizontal="center" vertical="center" wrapText="1"/>
      <protection/>
    </xf>
    <xf numFmtId="49" fontId="2" fillId="0" borderId="14" xfId="55" applyNumberFormat="1" applyFont="1" applyFill="1" applyBorder="1" applyAlignment="1" applyProtection="1">
      <alignment horizontal="center" vertical="center" wrapText="1"/>
      <protection/>
    </xf>
    <xf numFmtId="49" fontId="2" fillId="0" borderId="16" xfId="55" applyNumberFormat="1" applyFont="1" applyFill="1" applyBorder="1" applyAlignment="1" applyProtection="1">
      <alignment horizontal="center" vertical="center" wrapText="1"/>
      <protection/>
    </xf>
    <xf numFmtId="49" fontId="2" fillId="0" borderId="20" xfId="55" applyNumberFormat="1" applyFont="1" applyFill="1" applyBorder="1" applyAlignment="1" applyProtection="1">
      <alignment horizontal="center" vertical="center" wrapText="1"/>
      <protection/>
    </xf>
    <xf numFmtId="0" fontId="3" fillId="33" borderId="9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0" fillId="0" borderId="17" xfId="0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0" xfId="46" applyNumberFormat="1" applyFont="1" applyFill="1" applyAlignment="1" applyProtection="1">
      <alignment horizontal="center" vertical="center" wrapText="1"/>
      <protection/>
    </xf>
    <xf numFmtId="0" fontId="11" fillId="0" borderId="0" xfId="46" applyNumberFormat="1" applyFont="1" applyFill="1" applyAlignment="1" applyProtection="1">
      <alignment horizontal="center" vertical="center" wrapText="1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7" xfId="46" applyNumberFormat="1" applyFont="1" applyFill="1" applyBorder="1" applyAlignment="1" applyProtection="1">
      <alignment horizontal="center" vertical="center"/>
      <protection/>
    </xf>
    <xf numFmtId="0" fontId="3" fillId="33" borderId="9" xfId="46" applyFont="1" applyFill="1" applyBorder="1" applyAlignment="1">
      <alignment horizontal="center" vertical="center" wrapText="1"/>
      <protection/>
    </xf>
    <xf numFmtId="49" fontId="2" fillId="0" borderId="14" xfId="46" applyNumberFormat="1" applyFont="1" applyFill="1" applyBorder="1" applyAlignment="1" applyProtection="1">
      <alignment horizontal="center" vertical="center" wrapText="1"/>
      <protection/>
    </xf>
    <xf numFmtId="49" fontId="2" fillId="0" borderId="16" xfId="46" applyNumberFormat="1" applyFont="1" applyFill="1" applyBorder="1" applyAlignment="1" applyProtection="1">
      <alignment horizontal="center" vertical="center" wrapText="1"/>
      <protection/>
    </xf>
    <xf numFmtId="49" fontId="2" fillId="0" borderId="20" xfId="46" applyNumberFormat="1" applyFont="1" applyFill="1" applyBorder="1" applyAlignment="1" applyProtection="1">
      <alignment horizontal="center" vertical="center" wrapText="1"/>
      <protection/>
    </xf>
    <xf numFmtId="0" fontId="3" fillId="33" borderId="9" xfId="46" applyNumberFormat="1" applyFont="1" applyFill="1" applyBorder="1" applyAlignment="1" applyProtection="1">
      <alignment horizontal="center" vertical="center" wrapText="1"/>
      <protection/>
    </xf>
    <xf numFmtId="0" fontId="3" fillId="33" borderId="9" xfId="46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right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0" xfId="49" applyNumberFormat="1" applyFont="1" applyFill="1" applyAlignment="1" applyProtection="1">
      <alignment horizontal="center" vertical="center"/>
      <protection/>
    </xf>
    <xf numFmtId="0" fontId="4" fillId="0" borderId="17" xfId="49" applyNumberFormat="1" applyFont="1" applyFill="1" applyBorder="1" applyAlignment="1" applyProtection="1">
      <alignment horizontal="right" vertical="center"/>
      <protection/>
    </xf>
    <xf numFmtId="0" fontId="4" fillId="33" borderId="13" xfId="49" applyFont="1" applyFill="1" applyBorder="1" applyAlignment="1">
      <alignment horizontal="center" vertical="center" wrapText="1"/>
      <protection/>
    </xf>
    <xf numFmtId="0" fontId="4" fillId="33" borderId="18" xfId="49" applyFont="1" applyFill="1" applyBorder="1" applyAlignment="1">
      <alignment horizontal="center" vertical="center" wrapText="1"/>
      <protection/>
    </xf>
    <xf numFmtId="49" fontId="4" fillId="0" borderId="14" xfId="49" applyNumberFormat="1" applyFont="1" applyFill="1" applyBorder="1" applyAlignment="1" applyProtection="1">
      <alignment horizontal="center" vertical="center" wrapText="1"/>
      <protection/>
    </xf>
    <xf numFmtId="49" fontId="4" fillId="0" borderId="16" xfId="49" applyNumberFormat="1" applyFont="1" applyFill="1" applyBorder="1" applyAlignment="1" applyProtection="1">
      <alignment horizontal="center" vertical="center" wrapText="1"/>
      <protection/>
    </xf>
    <xf numFmtId="49" fontId="4" fillId="0" borderId="20" xfId="49" applyNumberFormat="1" applyFont="1" applyFill="1" applyBorder="1" applyAlignment="1" applyProtection="1">
      <alignment horizontal="center" vertical="center" wrapText="1"/>
      <protection/>
    </xf>
    <xf numFmtId="0" fontId="4" fillId="33" borderId="9" xfId="49" applyNumberFormat="1" applyFont="1" applyFill="1" applyBorder="1" applyAlignment="1" applyProtection="1">
      <alignment horizontal="center" vertical="center" wrapText="1"/>
      <protection/>
    </xf>
    <xf numFmtId="0" fontId="4" fillId="33" borderId="20" xfId="49" applyNumberFormat="1" applyFont="1" applyFill="1" applyBorder="1" applyAlignment="1" applyProtection="1">
      <alignment horizontal="center" vertical="center" wrapText="1"/>
      <protection/>
    </xf>
    <xf numFmtId="0" fontId="4" fillId="33" borderId="16" xfId="49" applyNumberFormat="1" applyFont="1" applyFill="1" applyBorder="1" applyAlignment="1" applyProtection="1">
      <alignment horizontal="center" vertical="center" wrapText="1"/>
      <protection/>
    </xf>
    <xf numFmtId="0" fontId="4" fillId="33" borderId="9" xfId="49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3" fillId="0" borderId="21" xfId="0" applyNumberFormat="1" applyFont="1" applyFill="1" applyBorder="1" applyAlignment="1" applyProtection="1">
      <alignment horizontal="left"/>
      <protection/>
    </xf>
    <xf numFmtId="0" fontId="8" fillId="0" borderId="0" xfId="48" applyNumberFormat="1" applyFont="1" applyFill="1" applyAlignment="1" applyProtection="1">
      <alignment horizontal="center" vertical="center"/>
      <protection/>
    </xf>
    <xf numFmtId="49" fontId="6" fillId="0" borderId="14" xfId="48" applyNumberFormat="1" applyFont="1" applyFill="1" applyBorder="1" applyAlignment="1" applyProtection="1">
      <alignment horizontal="center" vertical="center" wrapText="1"/>
      <protection/>
    </xf>
    <xf numFmtId="49" fontId="6" fillId="0" borderId="20" xfId="48" applyNumberFormat="1" applyFont="1" applyFill="1" applyBorder="1" applyAlignment="1" applyProtection="1">
      <alignment horizontal="center" vertical="center" wrapText="1"/>
      <protection/>
    </xf>
    <xf numFmtId="0" fontId="4" fillId="33" borderId="9" xfId="48" applyNumberFormat="1" applyFont="1" applyFill="1" applyBorder="1" applyAlignment="1" applyProtection="1">
      <alignment horizontal="center" vertical="center" wrapText="1"/>
      <protection/>
    </xf>
    <xf numFmtId="0" fontId="4" fillId="33" borderId="13" xfId="48" applyNumberFormat="1" applyFont="1" applyFill="1" applyBorder="1" applyAlignment="1" applyProtection="1">
      <alignment horizontal="center" vertical="center" wrapText="1"/>
      <protection/>
    </xf>
    <xf numFmtId="0" fontId="4" fillId="33" borderId="11" xfId="48" applyNumberFormat="1" applyFont="1" applyFill="1" applyBorder="1" applyAlignment="1" applyProtection="1">
      <alignment horizontal="center" vertical="center" wrapText="1"/>
      <protection/>
    </xf>
    <xf numFmtId="0" fontId="4" fillId="33" borderId="15" xfId="48" applyNumberFormat="1" applyFont="1" applyFill="1" applyBorder="1" applyAlignment="1" applyProtection="1">
      <alignment horizontal="center" vertical="center" wrapText="1"/>
      <protection/>
    </xf>
    <xf numFmtId="0" fontId="11" fillId="0" borderId="0" xfId="52" applyNumberFormat="1" applyFont="1" applyFill="1" applyAlignment="1" applyProtection="1">
      <alignment horizontal="center" vertical="center" wrapText="1"/>
      <protection/>
    </xf>
    <xf numFmtId="0" fontId="1" fillId="0" borderId="17" xfId="52" applyFont="1" applyBorder="1" applyAlignment="1">
      <alignment horizontal="left" vertical="center" wrapText="1"/>
      <protection/>
    </xf>
    <xf numFmtId="0" fontId="3" fillId="0" borderId="17" xfId="52" applyNumberFormat="1" applyFont="1" applyFill="1" applyBorder="1" applyAlignment="1" applyProtection="1">
      <alignment horizontal="right" vertical="center" wrapText="1"/>
      <protection/>
    </xf>
    <xf numFmtId="0" fontId="3" fillId="33" borderId="9" xfId="52" applyFont="1" applyFill="1" applyBorder="1" applyAlignment="1">
      <alignment horizontal="center" vertical="center" wrapText="1"/>
      <protection/>
    </xf>
    <xf numFmtId="0" fontId="3" fillId="33" borderId="9" xfId="52" applyNumberFormat="1" applyFont="1" applyFill="1" applyBorder="1" applyAlignment="1" applyProtection="1">
      <alignment horizontal="center" vertical="center" wrapText="1"/>
      <protection/>
    </xf>
    <xf numFmtId="49" fontId="3" fillId="0" borderId="14" xfId="52" applyNumberFormat="1" applyFont="1" applyFill="1" applyBorder="1" applyAlignment="1" applyProtection="1">
      <alignment horizontal="center" vertical="center" wrapText="1"/>
      <protection/>
    </xf>
    <xf numFmtId="49" fontId="3" fillId="0" borderId="16" xfId="52" applyNumberFormat="1" applyFont="1" applyFill="1" applyBorder="1" applyAlignment="1" applyProtection="1">
      <alignment horizontal="center" vertical="center" wrapText="1"/>
      <protection/>
    </xf>
    <xf numFmtId="49" fontId="3" fillId="0" borderId="20" xfId="52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20" xfId="0" applyNumberFormat="1" applyFont="1" applyFill="1" applyBorder="1" applyAlignment="1">
      <alignment horizontal="center" wrapText="1"/>
    </xf>
    <xf numFmtId="0" fontId="3" fillId="0" borderId="0" xfId="41" applyNumberFormat="1" applyFont="1" applyFill="1" applyAlignment="1" applyProtection="1">
      <alignment horizontal="right" vertical="center" wrapText="1"/>
      <protection/>
    </xf>
    <xf numFmtId="0" fontId="7" fillId="0" borderId="0" xfId="41" applyNumberFormat="1" applyFont="1" applyFill="1" applyAlignment="1" applyProtection="1">
      <alignment horizontal="center" vertical="center"/>
      <protection/>
    </xf>
    <xf numFmtId="0" fontId="3" fillId="0" borderId="17" xfId="41" applyFont="1" applyBorder="1" applyAlignment="1">
      <alignment horizontal="left" vertical="center" wrapText="1"/>
      <protection/>
    </xf>
    <xf numFmtId="0" fontId="3" fillId="0" borderId="17" xfId="41" applyNumberFormat="1" applyFont="1" applyFill="1" applyBorder="1" applyAlignment="1" applyProtection="1">
      <alignment horizontal="right" vertical="center" wrapText="1"/>
      <protection/>
    </xf>
    <xf numFmtId="0" fontId="3" fillId="33" borderId="9" xfId="41" applyFont="1" applyFill="1" applyBorder="1" applyAlignment="1">
      <alignment horizontal="center" vertical="center" wrapText="1"/>
      <protection/>
    </xf>
    <xf numFmtId="49" fontId="2" fillId="0" borderId="14" xfId="41" applyNumberFormat="1" applyFont="1" applyFill="1" applyBorder="1" applyAlignment="1" applyProtection="1">
      <alignment horizontal="center" vertical="center" wrapText="1"/>
      <protection/>
    </xf>
    <xf numFmtId="49" fontId="2" fillId="0" borderId="16" xfId="41" applyNumberFormat="1" applyFont="1" applyFill="1" applyBorder="1" applyAlignment="1" applyProtection="1">
      <alignment horizontal="center" vertical="center" wrapText="1"/>
      <protection/>
    </xf>
    <xf numFmtId="49" fontId="2" fillId="0" borderId="20" xfId="41" applyNumberFormat="1" applyFont="1" applyFill="1" applyBorder="1" applyAlignment="1" applyProtection="1">
      <alignment horizontal="center" vertical="center" wrapText="1"/>
      <protection/>
    </xf>
    <xf numFmtId="0" fontId="3" fillId="33" borderId="9" xfId="41" applyNumberFormat="1" applyFont="1" applyFill="1" applyBorder="1" applyAlignment="1" applyProtection="1">
      <alignment horizontal="center" vertical="center" wrapText="1"/>
      <protection/>
    </xf>
    <xf numFmtId="0" fontId="3" fillId="33" borderId="13" xfId="41" applyNumberFormat="1" applyFont="1" applyFill="1" applyBorder="1" applyAlignment="1" applyProtection="1">
      <alignment horizontal="center" vertical="center" wrapText="1"/>
      <protection/>
    </xf>
    <xf numFmtId="0" fontId="3" fillId="33" borderId="11" xfId="41" applyNumberFormat="1" applyFont="1" applyFill="1" applyBorder="1" applyAlignment="1" applyProtection="1">
      <alignment horizontal="center" vertical="center" wrapText="1"/>
      <protection/>
    </xf>
    <xf numFmtId="0" fontId="3" fillId="33" borderId="15" xfId="41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8" fillId="0" borderId="0" xfId="40" applyNumberFormat="1" applyFont="1" applyFill="1" applyAlignment="1" applyProtection="1">
      <alignment horizontal="center" vertical="center"/>
      <protection/>
    </xf>
    <xf numFmtId="0" fontId="4" fillId="0" borderId="17" xfId="40" applyNumberFormat="1" applyFont="1" applyFill="1" applyBorder="1" applyAlignment="1" applyProtection="1">
      <alignment horizontal="right" vertical="center"/>
      <protection/>
    </xf>
    <xf numFmtId="0" fontId="4" fillId="33" borderId="9" xfId="40" applyFont="1" applyFill="1" applyBorder="1" applyAlignment="1">
      <alignment horizontal="center" vertical="center" wrapText="1"/>
      <protection/>
    </xf>
    <xf numFmtId="49" fontId="4" fillId="0" borderId="14" xfId="40" applyNumberFormat="1" applyFont="1" applyFill="1" applyBorder="1" applyAlignment="1" applyProtection="1">
      <alignment horizontal="center" vertical="center" wrapText="1"/>
      <protection/>
    </xf>
    <xf numFmtId="49" fontId="4" fillId="0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Fill="1" applyBorder="1" applyAlignment="1" applyProtection="1">
      <alignment horizontal="center" vertical="center" wrapText="1"/>
      <protection/>
    </xf>
    <xf numFmtId="0" fontId="4" fillId="33" borderId="9" xfId="40" applyNumberFormat="1" applyFont="1" applyFill="1" applyBorder="1" applyAlignment="1" applyProtection="1">
      <alignment horizontal="center" vertical="center" wrapText="1"/>
      <protection/>
    </xf>
    <xf numFmtId="0" fontId="4" fillId="33" borderId="9" xfId="4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0" xfId="50" applyNumberFormat="1" applyFont="1" applyFill="1" applyAlignment="1" applyProtection="1">
      <alignment horizontal="center" vertical="center" wrapText="1"/>
      <protection/>
    </xf>
    <xf numFmtId="0" fontId="4" fillId="0" borderId="17" xfId="50" applyFont="1" applyBorder="1" applyAlignment="1">
      <alignment horizontal="left" vertical="center" wrapText="1"/>
      <protection/>
    </xf>
    <xf numFmtId="0" fontId="4" fillId="33" borderId="9" xfId="50" applyNumberFormat="1" applyFont="1" applyFill="1" applyBorder="1" applyAlignment="1" applyProtection="1">
      <alignment horizontal="center" vertical="center" wrapText="1"/>
      <protection/>
    </xf>
    <xf numFmtId="0" fontId="6" fillId="0" borderId="14" xfId="50" applyNumberFormat="1" applyFont="1" applyFill="1" applyBorder="1" applyAlignment="1" applyProtection="1">
      <alignment horizontal="center" vertical="center" wrapText="1"/>
      <protection/>
    </xf>
    <xf numFmtId="0" fontId="6" fillId="0" borderId="20" xfId="50" applyNumberFormat="1" applyFont="1" applyFill="1" applyBorder="1" applyAlignment="1" applyProtection="1">
      <alignment horizontal="center" vertical="center" wrapText="1"/>
      <protection/>
    </xf>
    <xf numFmtId="0" fontId="4" fillId="33" borderId="9" xfId="50" applyFont="1" applyFill="1" applyBorder="1" applyAlignment="1">
      <alignment horizontal="center" vertical="center" wrapText="1"/>
      <protection/>
    </xf>
    <xf numFmtId="49" fontId="4" fillId="33" borderId="9" xfId="50" applyNumberFormat="1" applyFont="1" applyFill="1" applyBorder="1" applyAlignment="1" applyProtection="1">
      <alignment horizontal="center" vertical="center" wrapText="1"/>
      <protection/>
    </xf>
    <xf numFmtId="0" fontId="4" fillId="33" borderId="14" xfId="50" applyFont="1" applyFill="1" applyBorder="1" applyAlignment="1">
      <alignment horizontal="center" vertical="center" wrapText="1"/>
      <protection/>
    </xf>
    <xf numFmtId="0" fontId="4" fillId="33" borderId="20" xfId="50" applyFont="1" applyFill="1" applyBorder="1" applyAlignment="1">
      <alignment horizontal="center" vertical="center" wrapText="1"/>
      <protection/>
    </xf>
    <xf numFmtId="0" fontId="4" fillId="33" borderId="22" xfId="50" applyFont="1" applyFill="1" applyBorder="1" applyAlignment="1">
      <alignment horizontal="center" vertical="center" wrapText="1"/>
      <protection/>
    </xf>
    <xf numFmtId="0" fontId="4" fillId="33" borderId="14" xfId="50" applyNumberFormat="1" applyFont="1" applyFill="1" applyBorder="1" applyAlignment="1" applyProtection="1">
      <alignment horizontal="center" vertical="center" wrapText="1"/>
      <protection/>
    </xf>
    <xf numFmtId="0" fontId="4" fillId="33" borderId="9" xfId="50" applyNumberFormat="1" applyFont="1" applyFill="1" applyBorder="1" applyAlignment="1" applyProtection="1">
      <alignment horizontal="center" vertical="center"/>
      <protection/>
    </xf>
    <xf numFmtId="0" fontId="8" fillId="0" borderId="0" xfId="47" applyNumberFormat="1" applyFont="1" applyFill="1" applyAlignment="1" applyProtection="1">
      <alignment horizontal="center" vertical="center"/>
      <protection/>
    </xf>
    <xf numFmtId="0" fontId="4" fillId="0" borderId="17" xfId="47" applyNumberFormat="1" applyFont="1" applyFill="1" applyBorder="1" applyAlignment="1" applyProtection="1">
      <alignment horizontal="right" vertical="center"/>
      <protection/>
    </xf>
    <xf numFmtId="0" fontId="4" fillId="33" borderId="14" xfId="47" applyNumberFormat="1" applyFont="1" applyFill="1" applyBorder="1" applyAlignment="1" applyProtection="1">
      <alignment horizontal="center" vertical="center"/>
      <protection/>
    </xf>
    <xf numFmtId="0" fontId="4" fillId="33" borderId="16" xfId="47" applyNumberFormat="1" applyFont="1" applyFill="1" applyBorder="1" applyAlignment="1" applyProtection="1">
      <alignment horizontal="center" vertical="center"/>
      <protection/>
    </xf>
    <xf numFmtId="0" fontId="4" fillId="33" borderId="20" xfId="47" applyNumberFormat="1" applyFont="1" applyFill="1" applyBorder="1" applyAlignment="1" applyProtection="1">
      <alignment horizontal="center" vertical="center"/>
      <protection/>
    </xf>
    <xf numFmtId="49" fontId="10" fillId="0" borderId="0" xfId="47" applyNumberFormat="1" applyFont="1" applyFill="1" applyAlignment="1">
      <alignment horizontal="left" vertical="center"/>
      <protection/>
    </xf>
    <xf numFmtId="0" fontId="4" fillId="33" borderId="14" xfId="47" applyNumberFormat="1" applyFont="1" applyFill="1" applyBorder="1" applyAlignment="1" applyProtection="1">
      <alignment horizontal="center" vertical="center" wrapText="1"/>
      <protection/>
    </xf>
    <xf numFmtId="0" fontId="4" fillId="33" borderId="9" xfId="47" applyNumberFormat="1" applyFont="1" applyFill="1" applyBorder="1" applyAlignment="1" applyProtection="1">
      <alignment horizontal="center" vertical="center" wrapText="1"/>
      <protection/>
    </xf>
    <xf numFmtId="0" fontId="4" fillId="33" borderId="17" xfId="47" applyNumberFormat="1" applyFont="1" applyFill="1" applyBorder="1" applyAlignment="1" applyProtection="1">
      <alignment horizontal="center" vertical="center" wrapText="1"/>
      <protection/>
    </xf>
    <xf numFmtId="0" fontId="4" fillId="33" borderId="16" xfId="47" applyNumberFormat="1" applyFont="1" applyFill="1" applyBorder="1" applyAlignment="1" applyProtection="1">
      <alignment horizontal="center" vertical="center" wrapText="1"/>
      <protection/>
    </xf>
    <xf numFmtId="0" fontId="3" fillId="33" borderId="19" xfId="47" applyFont="1" applyFill="1" applyBorder="1" applyAlignment="1">
      <alignment horizontal="center" vertical="center" wrapText="1"/>
      <protection/>
    </xf>
    <xf numFmtId="0" fontId="3" fillId="33" borderId="10" xfId="47" applyFont="1" applyFill="1" applyBorder="1" applyAlignment="1" applyProtection="1">
      <alignment horizontal="center" vertical="center" wrapText="1"/>
      <protection locked="0"/>
    </xf>
    <xf numFmtId="0" fontId="3" fillId="33" borderId="23" xfId="47" applyFont="1" applyFill="1" applyBorder="1" applyAlignment="1">
      <alignment horizontal="center" vertical="center" wrapText="1"/>
      <protection/>
    </xf>
    <xf numFmtId="0" fontId="3" fillId="33" borderId="9" xfId="47" applyFont="1" applyFill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45" applyNumberFormat="1" applyFont="1" applyFill="1" applyAlignment="1" applyProtection="1">
      <alignment horizontal="center" vertical="center"/>
      <protection/>
    </xf>
    <xf numFmtId="0" fontId="4" fillId="0" borderId="17" xfId="45" applyNumberFormat="1" applyFont="1" applyFill="1" applyBorder="1" applyAlignment="1" applyProtection="1">
      <alignment horizontal="right" vertical="center"/>
      <protection/>
    </xf>
    <xf numFmtId="0" fontId="4" fillId="33" borderId="9" xfId="45" applyNumberFormat="1" applyFont="1" applyFill="1" applyBorder="1" applyAlignment="1" applyProtection="1">
      <alignment horizontal="center" vertical="center" wrapText="1"/>
      <protection/>
    </xf>
    <xf numFmtId="0" fontId="4" fillId="33" borderId="14" xfId="45" applyNumberFormat="1" applyFont="1" applyFill="1" applyBorder="1" applyAlignment="1" applyProtection="1">
      <alignment horizontal="center" vertical="center" wrapText="1"/>
      <protection/>
    </xf>
    <xf numFmtId="0" fontId="4" fillId="33" borderId="16" xfId="45" applyNumberFormat="1" applyFont="1" applyFill="1" applyBorder="1" applyAlignment="1" applyProtection="1">
      <alignment horizontal="center" vertical="center" wrapText="1"/>
      <protection/>
    </xf>
    <xf numFmtId="0" fontId="4" fillId="33" borderId="20" xfId="45" applyNumberFormat="1" applyFont="1" applyFill="1" applyBorder="1" applyAlignment="1" applyProtection="1">
      <alignment horizontal="center" vertical="center" wrapText="1"/>
      <protection/>
    </xf>
    <xf numFmtId="49" fontId="6" fillId="0" borderId="14" xfId="45" applyNumberFormat="1" applyFont="1" applyFill="1" applyBorder="1" applyAlignment="1" applyProtection="1">
      <alignment horizontal="center" vertical="center" wrapText="1"/>
      <protection/>
    </xf>
    <xf numFmtId="49" fontId="6" fillId="0" borderId="16" xfId="45" applyNumberFormat="1" applyFont="1" applyFill="1" applyBorder="1" applyAlignment="1" applyProtection="1">
      <alignment horizontal="center" vertical="center" wrapText="1"/>
      <protection/>
    </xf>
    <xf numFmtId="49" fontId="6" fillId="0" borderId="20" xfId="45" applyNumberFormat="1" applyFont="1" applyFill="1" applyBorder="1" applyAlignment="1" applyProtection="1">
      <alignment horizontal="center" vertical="center" wrapText="1"/>
      <protection/>
    </xf>
    <xf numFmtId="0" fontId="4" fillId="33" borderId="22" xfId="45" applyNumberFormat="1" applyFont="1" applyFill="1" applyBorder="1" applyAlignment="1" applyProtection="1">
      <alignment horizontal="center" vertical="center" wrapText="1"/>
      <protection/>
    </xf>
    <xf numFmtId="0" fontId="4" fillId="33" borderId="15" xfId="45" applyNumberFormat="1" applyFont="1" applyFill="1" applyBorder="1" applyAlignment="1" applyProtection="1">
      <alignment horizontal="center" vertical="center" wrapText="1"/>
      <protection/>
    </xf>
    <xf numFmtId="0" fontId="4" fillId="33" borderId="17" xfId="45" applyNumberFormat="1" applyFont="1" applyFill="1" applyBorder="1" applyAlignment="1" applyProtection="1">
      <alignment horizontal="center" vertical="center" wrapText="1"/>
      <protection/>
    </xf>
    <xf numFmtId="0" fontId="3" fillId="33" borderId="20" xfId="45" applyFont="1" applyFill="1" applyBorder="1" applyAlignment="1">
      <alignment horizontal="center" vertical="center" wrapText="1"/>
      <protection/>
    </xf>
    <xf numFmtId="0" fontId="3" fillId="33" borderId="9" xfId="45" applyFont="1" applyFill="1" applyBorder="1" applyAlignment="1">
      <alignment horizontal="center" vertical="center" wrapText="1"/>
      <protection/>
    </xf>
    <xf numFmtId="0" fontId="9" fillId="0" borderId="0" xfId="44" applyNumberFormat="1" applyFont="1" applyFill="1" applyAlignment="1" applyProtection="1">
      <alignment horizontal="center" vertical="center" wrapText="1"/>
      <protection/>
    </xf>
    <xf numFmtId="0" fontId="3" fillId="0" borderId="17" xfId="44" applyFont="1" applyBorder="1" applyAlignment="1">
      <alignment horizontal="right" vertical="center"/>
      <protection/>
    </xf>
    <xf numFmtId="0" fontId="3" fillId="0" borderId="17" xfId="44" applyBorder="1" applyAlignment="1">
      <alignment horizontal="right" vertical="center"/>
      <protection/>
    </xf>
    <xf numFmtId="0" fontId="4" fillId="33" borderId="9" xfId="44" applyNumberFormat="1" applyFont="1" applyFill="1" applyBorder="1" applyAlignment="1" applyProtection="1">
      <alignment horizontal="center" vertical="center"/>
      <protection/>
    </xf>
    <xf numFmtId="0" fontId="4" fillId="33" borderId="9" xfId="44" applyNumberFormat="1" applyFont="1" applyFill="1" applyBorder="1" applyAlignment="1" applyProtection="1">
      <alignment horizontal="center" vertical="center" wrapText="1"/>
      <protection/>
    </xf>
    <xf numFmtId="0" fontId="4" fillId="0" borderId="9" xfId="44" applyNumberFormat="1" applyFont="1" applyFill="1" applyBorder="1" applyAlignment="1" applyProtection="1">
      <alignment horizontal="center" vertical="center" wrapText="1"/>
      <protection/>
    </xf>
    <xf numFmtId="0" fontId="4" fillId="33" borderId="13" xfId="44" applyNumberFormat="1" applyFont="1" applyFill="1" applyBorder="1" applyAlignment="1" applyProtection="1">
      <alignment horizontal="center" vertical="center" wrapText="1"/>
      <protection/>
    </xf>
    <xf numFmtId="0" fontId="4" fillId="33" borderId="11" xfId="44" applyNumberFormat="1" applyFont="1" applyFill="1" applyBorder="1" applyAlignment="1" applyProtection="1">
      <alignment horizontal="center" vertical="center" wrapText="1"/>
      <protection/>
    </xf>
    <xf numFmtId="0" fontId="4" fillId="33" borderId="15" xfId="44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0" xfId="43" applyNumberFormat="1" applyFont="1" applyFill="1" applyAlignment="1" applyProtection="1">
      <alignment horizontal="center" vertical="center"/>
      <protection/>
    </xf>
    <xf numFmtId="0" fontId="3" fillId="0" borderId="9" xfId="43" applyNumberFormat="1" applyFont="1" applyFill="1" applyBorder="1" applyAlignment="1" applyProtection="1">
      <alignment horizontal="center" vertical="center" wrapText="1"/>
      <protection/>
    </xf>
    <xf numFmtId="0" fontId="3" fillId="0" borderId="19" xfId="43" applyNumberFormat="1" applyFont="1" applyFill="1" applyBorder="1" applyAlignment="1" applyProtection="1">
      <alignment horizontal="center" vertical="center" wrapText="1"/>
      <protection/>
    </xf>
    <xf numFmtId="0" fontId="3" fillId="0" borderId="13" xfId="43" applyNumberFormat="1" applyFont="1" applyFill="1" applyBorder="1" applyAlignment="1" applyProtection="1">
      <alignment horizontal="center" vertical="center" wrapText="1"/>
      <protection/>
    </xf>
    <xf numFmtId="0" fontId="3" fillId="0" borderId="14" xfId="43" applyNumberFormat="1" applyFont="1" applyFill="1" applyBorder="1" applyAlignment="1" applyProtection="1">
      <alignment horizontal="center" vertical="center" wrapText="1"/>
      <protection/>
    </xf>
    <xf numFmtId="0" fontId="4" fillId="33" borderId="22" xfId="43" applyNumberFormat="1" applyFont="1" applyFill="1" applyBorder="1" applyAlignment="1" applyProtection="1">
      <alignment horizontal="center" vertical="center" wrapText="1"/>
      <protection/>
    </xf>
    <xf numFmtId="0" fontId="4" fillId="33" borderId="14" xfId="43" applyNumberFormat="1" applyFont="1" applyFill="1" applyBorder="1" applyAlignment="1" applyProtection="1">
      <alignment horizontal="center" vertical="center" wrapText="1"/>
      <protection/>
    </xf>
    <xf numFmtId="0" fontId="4" fillId="33" borderId="15" xfId="43" applyNumberFormat="1" applyFont="1" applyFill="1" applyBorder="1" applyAlignment="1" applyProtection="1">
      <alignment horizontal="center" vertical="center" wrapText="1"/>
      <protection/>
    </xf>
    <xf numFmtId="0" fontId="4" fillId="33" borderId="9" xfId="43" applyNumberFormat="1" applyFont="1" applyFill="1" applyBorder="1" applyAlignment="1" applyProtection="1">
      <alignment horizontal="center" vertical="center" wrapText="1"/>
      <protection/>
    </xf>
    <xf numFmtId="0" fontId="4" fillId="33" borderId="23" xfId="43" applyNumberFormat="1" applyFont="1" applyFill="1" applyBorder="1" applyAlignment="1" applyProtection="1">
      <alignment horizontal="center" vertical="center" wrapText="1"/>
      <protection/>
    </xf>
    <xf numFmtId="0" fontId="4" fillId="33" borderId="20" xfId="43" applyNumberFormat="1" applyFont="1" applyFill="1" applyBorder="1" applyAlignment="1" applyProtection="1">
      <alignment horizontal="center" vertical="center" wrapText="1"/>
      <protection/>
    </xf>
    <xf numFmtId="0" fontId="4" fillId="33" borderId="17" xfId="43" applyNumberFormat="1" applyFont="1" applyFill="1" applyBorder="1" applyAlignment="1" applyProtection="1">
      <alignment horizontal="center" vertical="center" wrapText="1"/>
      <protection/>
    </xf>
    <xf numFmtId="0" fontId="4" fillId="33" borderId="16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Alignment="1">
      <alignment horizontal="center" vertical="center"/>
      <protection/>
    </xf>
    <xf numFmtId="0" fontId="6" fillId="33" borderId="20" xfId="42" applyNumberFormat="1" applyFont="1" applyFill="1" applyBorder="1" applyAlignment="1" applyProtection="1">
      <alignment horizontal="center" vertical="center"/>
      <protection/>
    </xf>
    <xf numFmtId="0" fontId="6" fillId="33" borderId="9" xfId="42" applyNumberFormat="1" applyFont="1" applyFill="1" applyBorder="1" applyAlignment="1" applyProtection="1">
      <alignment horizontal="center" vertical="center"/>
      <protection/>
    </xf>
    <xf numFmtId="0" fontId="6" fillId="33" borderId="14" xfId="42" applyNumberFormat="1" applyFont="1" applyFill="1" applyBorder="1" applyAlignment="1" applyProtection="1">
      <alignment horizontal="center" vertical="center"/>
      <protection/>
    </xf>
    <xf numFmtId="0" fontId="6" fillId="33" borderId="9" xfId="42" applyNumberFormat="1" applyFont="1" applyFill="1" applyBorder="1" applyAlignment="1" applyProtection="1">
      <alignment horizontal="center" vertical="center" wrapText="1"/>
      <protection/>
    </xf>
    <xf numFmtId="0" fontId="6" fillId="33" borderId="2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56" applyNumberFormat="1" applyFont="1" applyFill="1" applyAlignment="1" applyProtection="1">
      <alignment horizontal="center" vertical="center"/>
      <protection/>
    </xf>
    <xf numFmtId="0" fontId="6" fillId="33" borderId="9" xfId="56" applyNumberFormat="1" applyFont="1" applyFill="1" applyBorder="1" applyAlignment="1" applyProtection="1">
      <alignment horizontal="left" vertical="top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024199FB0E4AA990B5AE7002822FBB" xfId="40"/>
    <cellStyle name="常规_0B6CD2B80CC44853A61EA0F3C70718A7" xfId="41"/>
    <cellStyle name="常规_10FFF10EDCCA4317905A55AF0DC4BD23" xfId="42"/>
    <cellStyle name="常规_16D242D3E8CA48A39E7BABAD4C2ADF34" xfId="43"/>
    <cellStyle name="常规_234CAB730E9A49B381A8B2597D07D694" xfId="44"/>
    <cellStyle name="常规_385200E607F04804B5C7988757B03D63" xfId="45"/>
    <cellStyle name="常规_39487248717147F198562F069F2ADD01" xfId="46"/>
    <cellStyle name="常规_5E9FB8AE66E14E3CBF0A58F4E691094F" xfId="47"/>
    <cellStyle name="常规_76F45534EFC8460DA0F4824A8C8A34BC" xfId="48"/>
    <cellStyle name="常规_895BA4DC252E44F38DB6B1093505760C" xfId="49"/>
    <cellStyle name="常规_9BD24174709145A1A19E8F64762D88B5" xfId="50"/>
    <cellStyle name="常规_AB1B1E38243A4EE5BA45BBBA49A942B7" xfId="51"/>
    <cellStyle name="常规_E8AF75BCA17C4A7BA79F29CA83B6F5A7" xfId="52"/>
    <cellStyle name="常规_EA9ADEE351EC4FBE8D6B10FECBD78F3B" xfId="53"/>
    <cellStyle name="常规_F2C9F44EAE6D41698431DB70DDBCF964" xfId="54"/>
    <cellStyle name="常规_FA85956AF29D46888C80C611E9FB4855" xfId="55"/>
    <cellStyle name="常规_FDEBF98641054675A285ACB70D2F65A1" xfId="56"/>
    <cellStyle name="常规_Sheet1" xfId="57"/>
    <cellStyle name="常规_部门收支总表" xfId="58"/>
    <cellStyle name="常规_工资福利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SheetLayoutView="100" workbookViewId="0" topLeftCell="A1">
      <selection activeCell="F29" sqref="F29"/>
    </sheetView>
  </sheetViews>
  <sheetFormatPr defaultColWidth="9.00390625" defaultRowHeight="14.25"/>
  <sheetData>
    <row r="2" spans="1:13" ht="45.75" customHeight="1">
      <c r="A2" s="437" t="s">
        <v>0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</row>
    <row r="6" ht="30" customHeight="1">
      <c r="C6" s="436" t="s">
        <v>1</v>
      </c>
    </row>
    <row r="7" ht="30" customHeight="1">
      <c r="C7" s="436" t="s">
        <v>2</v>
      </c>
    </row>
    <row r="8" ht="30" customHeight="1">
      <c r="C8" s="436" t="s">
        <v>3</v>
      </c>
    </row>
    <row r="9" ht="30" customHeight="1">
      <c r="C9" s="436" t="s">
        <v>4</v>
      </c>
    </row>
    <row r="10" ht="30" customHeight="1">
      <c r="C10" s="436"/>
    </row>
    <row r="11" spans="1:13" ht="39.75" customHeight="1">
      <c r="A11" s="438" t="s">
        <v>5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</row>
  </sheetData>
  <sheetProtection/>
  <mergeCells count="2">
    <mergeCell ref="A2:M2"/>
    <mergeCell ref="A11:M11"/>
  </mergeCells>
  <printOptions horizontalCentered="1"/>
  <pageMargins left="0.7086614173228347" right="0.7086614173228347" top="1.141732283464567" bottom="0.7480314960629921" header="0.31496062992125984" footer="0.3149606299212598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zoomScaleSheetLayoutView="100" workbookViewId="0" topLeftCell="D1">
      <selection activeCell="S9" sqref="S9"/>
    </sheetView>
  </sheetViews>
  <sheetFormatPr defaultColWidth="9.00390625" defaultRowHeight="14.25"/>
  <cols>
    <col min="1" max="1" width="5.875" style="0" customWidth="1"/>
    <col min="2" max="3" width="3.25390625" style="0" customWidth="1"/>
    <col min="4" max="4" width="6.25390625" style="0" customWidth="1"/>
    <col min="5" max="5" width="20.625" style="0" customWidth="1"/>
    <col min="6" max="6" width="12.75390625" style="0" customWidth="1"/>
    <col min="7" max="7" width="13.125" style="0" customWidth="1"/>
    <col min="8" max="8" width="9.875" style="0" customWidth="1"/>
    <col min="9" max="9" width="9.50390625" style="0" customWidth="1"/>
    <col min="10" max="10" width="10.625" style="0" customWidth="1"/>
    <col min="11" max="11" width="6.125" style="0" customWidth="1"/>
    <col min="12" max="12" width="6.50390625" style="0" customWidth="1"/>
    <col min="13" max="13" width="9.00390625" style="0" customWidth="1"/>
    <col min="14" max="14" width="6.75390625" style="0" customWidth="1"/>
    <col min="15" max="15" width="7.875" style="0" customWidth="1"/>
    <col min="16" max="16" width="10.75390625" style="0" customWidth="1"/>
    <col min="17" max="17" width="12.25390625" style="0" customWidth="1"/>
    <col min="18" max="19" width="9.50390625" style="0" customWidth="1"/>
    <col min="20" max="20" width="9.75390625" style="0" customWidth="1"/>
  </cols>
  <sheetData>
    <row r="1" spans="1:20" ht="14.2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 t="s">
        <v>227</v>
      </c>
    </row>
    <row r="2" spans="1:20" ht="33.75" customHeight="1">
      <c r="A2" s="519" t="s">
        <v>228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</row>
    <row r="3" spans="1:20" ht="14.25" customHeight="1">
      <c r="A3" s="493" t="s">
        <v>116</v>
      </c>
      <c r="B3" s="493"/>
      <c r="C3" s="493"/>
      <c r="D3" s="493"/>
      <c r="E3" s="493"/>
      <c r="F3" s="493"/>
      <c r="G3" s="493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520" t="s">
        <v>84</v>
      </c>
      <c r="T3" s="520"/>
    </row>
    <row r="4" spans="1:20" ht="22.5" customHeight="1">
      <c r="A4" s="524" t="s">
        <v>105</v>
      </c>
      <c r="B4" s="524"/>
      <c r="C4" s="524"/>
      <c r="D4" s="490" t="s">
        <v>229</v>
      </c>
      <c r="E4" s="490" t="s">
        <v>137</v>
      </c>
      <c r="F4" s="487" t="s">
        <v>195</v>
      </c>
      <c r="G4" s="490" t="s">
        <v>139</v>
      </c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 t="s">
        <v>142</v>
      </c>
      <c r="S4" s="490"/>
      <c r="T4" s="490"/>
    </row>
    <row r="5" spans="1:20" ht="14.25" customHeight="1">
      <c r="A5" s="524"/>
      <c r="B5" s="524"/>
      <c r="C5" s="524"/>
      <c r="D5" s="490"/>
      <c r="E5" s="490"/>
      <c r="F5" s="489"/>
      <c r="G5" s="490" t="s">
        <v>96</v>
      </c>
      <c r="H5" s="490" t="s">
        <v>230</v>
      </c>
      <c r="I5" s="490" t="s">
        <v>205</v>
      </c>
      <c r="J5" s="490" t="s">
        <v>206</v>
      </c>
      <c r="K5" s="490" t="s">
        <v>231</v>
      </c>
      <c r="L5" s="490" t="s">
        <v>232</v>
      </c>
      <c r="M5" s="490" t="s">
        <v>207</v>
      </c>
      <c r="N5" s="490" t="s">
        <v>233</v>
      </c>
      <c r="O5" s="490" t="s">
        <v>210</v>
      </c>
      <c r="P5" s="490" t="s">
        <v>234</v>
      </c>
      <c r="Q5" s="490" t="s">
        <v>235</v>
      </c>
      <c r="R5" s="490" t="s">
        <v>96</v>
      </c>
      <c r="S5" s="490" t="s">
        <v>236</v>
      </c>
      <c r="T5" s="490" t="s">
        <v>192</v>
      </c>
    </row>
    <row r="6" spans="1:20" ht="59.25" customHeight="1">
      <c r="A6" s="201" t="s">
        <v>108</v>
      </c>
      <c r="B6" s="201" t="s">
        <v>109</v>
      </c>
      <c r="C6" s="201" t="s">
        <v>110</v>
      </c>
      <c r="D6" s="490"/>
      <c r="E6" s="490"/>
      <c r="F6" s="488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</row>
    <row r="7" spans="1:20" s="20" customFormat="1" ht="33.75" customHeight="1">
      <c r="A7" s="521" t="s">
        <v>87</v>
      </c>
      <c r="B7" s="522"/>
      <c r="C7" s="523"/>
      <c r="D7" s="82" t="s">
        <v>100</v>
      </c>
      <c r="E7" s="82" t="s">
        <v>111</v>
      </c>
      <c r="F7" s="214">
        <f>F8</f>
        <v>665.8559</v>
      </c>
      <c r="G7" s="214">
        <f aca="true" t="shared" si="0" ref="G7:T7">G8</f>
        <v>499.7054</v>
      </c>
      <c r="H7" s="214">
        <f t="shared" si="0"/>
        <v>60.3337</v>
      </c>
      <c r="I7" s="214">
        <f t="shared" si="0"/>
        <v>24.6148</v>
      </c>
      <c r="J7" s="214">
        <f t="shared" si="0"/>
        <v>8.7547</v>
      </c>
      <c r="K7" s="214">
        <f t="shared" si="0"/>
        <v>86.1519</v>
      </c>
      <c r="L7" s="214">
        <f t="shared" si="0"/>
        <v>0</v>
      </c>
      <c r="M7" s="214">
        <f t="shared" si="0"/>
        <v>6.1537</v>
      </c>
      <c r="N7" s="214">
        <f t="shared" si="0"/>
        <v>0</v>
      </c>
      <c r="O7" s="214">
        <f t="shared" si="0"/>
        <v>0</v>
      </c>
      <c r="P7" s="214">
        <f t="shared" si="0"/>
        <v>98.3168</v>
      </c>
      <c r="Q7" s="214">
        <f t="shared" si="0"/>
        <v>215.3798</v>
      </c>
      <c r="R7" s="214">
        <f t="shared" si="0"/>
        <v>166.1505</v>
      </c>
      <c r="S7" s="214">
        <f t="shared" si="0"/>
        <v>166.1505</v>
      </c>
      <c r="T7" s="214">
        <f t="shared" si="0"/>
        <v>0</v>
      </c>
    </row>
    <row r="8" spans="1:20" s="236" customFormat="1" ht="14.25">
      <c r="A8" s="327">
        <v>205</v>
      </c>
      <c r="B8" s="327"/>
      <c r="C8" s="327"/>
      <c r="D8" s="327"/>
      <c r="E8" s="328" t="s">
        <v>113</v>
      </c>
      <c r="F8" s="214">
        <f>F9+F11+F16+F18</f>
        <v>665.8559</v>
      </c>
      <c r="G8" s="214">
        <f aca="true" t="shared" si="1" ref="G8:S8">G9+G11+G16+G18</f>
        <v>499.7054</v>
      </c>
      <c r="H8" s="214">
        <f t="shared" si="1"/>
        <v>60.3337</v>
      </c>
      <c r="I8" s="214">
        <f t="shared" si="1"/>
        <v>24.6148</v>
      </c>
      <c r="J8" s="214">
        <f t="shared" si="1"/>
        <v>8.7547</v>
      </c>
      <c r="K8" s="214">
        <f t="shared" si="1"/>
        <v>86.1519</v>
      </c>
      <c r="L8" s="214">
        <f t="shared" si="1"/>
        <v>0</v>
      </c>
      <c r="M8" s="214">
        <f t="shared" si="1"/>
        <v>6.1537</v>
      </c>
      <c r="N8" s="214">
        <f t="shared" si="1"/>
        <v>0</v>
      </c>
      <c r="O8" s="214">
        <f t="shared" si="1"/>
        <v>0</v>
      </c>
      <c r="P8" s="214">
        <f t="shared" si="1"/>
        <v>98.3168</v>
      </c>
      <c r="Q8" s="214">
        <f t="shared" si="1"/>
        <v>215.3798</v>
      </c>
      <c r="R8" s="214">
        <f t="shared" si="1"/>
        <v>166.1505</v>
      </c>
      <c r="S8" s="214">
        <f t="shared" si="1"/>
        <v>166.1505</v>
      </c>
      <c r="T8" s="332"/>
    </row>
    <row r="9" spans="1:20" s="236" customFormat="1" ht="14.25">
      <c r="A9" s="327">
        <v>205</v>
      </c>
      <c r="B9" s="327" t="s">
        <v>149</v>
      </c>
      <c r="C9" s="327"/>
      <c r="D9" s="327"/>
      <c r="E9" s="328" t="s">
        <v>150</v>
      </c>
      <c r="F9" s="214">
        <f>G9+R9</f>
        <v>665.8559</v>
      </c>
      <c r="G9" s="214">
        <f>SUM(H9:Q9)</f>
        <v>499.7054</v>
      </c>
      <c r="H9" s="214">
        <v>60.3337</v>
      </c>
      <c r="I9" s="214">
        <v>24.6148</v>
      </c>
      <c r="J9" s="214">
        <v>8.7547</v>
      </c>
      <c r="K9" s="214">
        <v>86.1519</v>
      </c>
      <c r="L9" s="214"/>
      <c r="M9" s="214">
        <v>6.1537</v>
      </c>
      <c r="N9" s="214"/>
      <c r="O9" s="214"/>
      <c r="P9" s="214">
        <v>98.3168</v>
      </c>
      <c r="Q9" s="214">
        <v>215.3798</v>
      </c>
      <c r="R9" s="214">
        <v>166.1505</v>
      </c>
      <c r="S9" s="214">
        <v>166.1505</v>
      </c>
      <c r="T9" s="332"/>
    </row>
    <row r="10" spans="1:20" s="236" customFormat="1" ht="14.25">
      <c r="A10" s="329">
        <v>205</v>
      </c>
      <c r="B10" s="329" t="s">
        <v>149</v>
      </c>
      <c r="C10" s="329" t="s">
        <v>151</v>
      </c>
      <c r="D10" s="329" t="s">
        <v>100</v>
      </c>
      <c r="E10" s="330" t="s">
        <v>152</v>
      </c>
      <c r="F10" s="331">
        <f>G10+R10</f>
        <v>0</v>
      </c>
      <c r="G10" s="331">
        <f>SUM(H10:Q10)</f>
        <v>0</v>
      </c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2"/>
    </row>
    <row r="11" spans="1:20" s="236" customFormat="1" ht="14.25">
      <c r="A11" s="327">
        <v>205</v>
      </c>
      <c r="B11" s="327" t="s">
        <v>151</v>
      </c>
      <c r="C11" s="327"/>
      <c r="D11" s="327"/>
      <c r="E11" s="328" t="s">
        <v>153</v>
      </c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332"/>
    </row>
    <row r="12" spans="1:20" s="236" customFormat="1" ht="14.25">
      <c r="A12" s="329">
        <v>205</v>
      </c>
      <c r="B12" s="329" t="s">
        <v>151</v>
      </c>
      <c r="C12" s="329" t="s">
        <v>149</v>
      </c>
      <c r="D12" s="329" t="s">
        <v>100</v>
      </c>
      <c r="E12" s="330" t="s">
        <v>154</v>
      </c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2"/>
    </row>
    <row r="13" spans="1:20" s="236" customFormat="1" ht="14.25">
      <c r="A13" s="329">
        <v>205</v>
      </c>
      <c r="B13" s="329" t="s">
        <v>151</v>
      </c>
      <c r="C13" s="329" t="s">
        <v>151</v>
      </c>
      <c r="D13" s="329" t="s">
        <v>100</v>
      </c>
      <c r="E13" s="330" t="s">
        <v>155</v>
      </c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2"/>
    </row>
    <row r="14" spans="1:20" s="236" customFormat="1" ht="14.25">
      <c r="A14" s="329">
        <v>205</v>
      </c>
      <c r="B14" s="329" t="s">
        <v>151</v>
      </c>
      <c r="C14" s="329" t="s">
        <v>156</v>
      </c>
      <c r="D14" s="329" t="s">
        <v>100</v>
      </c>
      <c r="E14" s="330" t="s">
        <v>157</v>
      </c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2"/>
    </row>
    <row r="15" spans="1:20" s="236" customFormat="1" ht="14.25">
      <c r="A15" s="329">
        <v>205</v>
      </c>
      <c r="B15" s="329" t="s">
        <v>151</v>
      </c>
      <c r="C15" s="329" t="s">
        <v>158</v>
      </c>
      <c r="D15" s="329" t="s">
        <v>100</v>
      </c>
      <c r="E15" s="330" t="s">
        <v>159</v>
      </c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2"/>
    </row>
    <row r="16" spans="1:20" s="236" customFormat="1" ht="14.25">
      <c r="A16" s="327" t="s">
        <v>112</v>
      </c>
      <c r="B16" s="327" t="s">
        <v>156</v>
      </c>
      <c r="C16" s="327"/>
      <c r="D16" s="327"/>
      <c r="E16" s="328" t="s">
        <v>160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332"/>
    </row>
    <row r="17" spans="1:20" s="236" customFormat="1" ht="14.25">
      <c r="A17" s="329" t="s">
        <v>112</v>
      </c>
      <c r="B17" s="329" t="s">
        <v>156</v>
      </c>
      <c r="C17" s="329" t="s">
        <v>151</v>
      </c>
      <c r="D17" s="329" t="s">
        <v>100</v>
      </c>
      <c r="E17" s="330" t="s">
        <v>161</v>
      </c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2"/>
    </row>
    <row r="18" spans="1:20" s="236" customFormat="1" ht="14.25">
      <c r="A18" s="327" t="s">
        <v>112</v>
      </c>
      <c r="B18" s="327" t="s">
        <v>162</v>
      </c>
      <c r="C18" s="327"/>
      <c r="D18" s="327"/>
      <c r="E18" s="328" t="s">
        <v>163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332"/>
    </row>
    <row r="19" spans="1:20" s="236" customFormat="1" ht="14.25">
      <c r="A19" s="329" t="s">
        <v>112</v>
      </c>
      <c r="B19" s="329" t="s">
        <v>162</v>
      </c>
      <c r="C19" s="329" t="s">
        <v>149</v>
      </c>
      <c r="D19" s="329" t="s">
        <v>100</v>
      </c>
      <c r="E19" s="330" t="s">
        <v>164</v>
      </c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2"/>
    </row>
  </sheetData>
  <sheetProtection formatCells="0" formatColumns="0" formatRows="0"/>
  <mergeCells count="24">
    <mergeCell ref="T5:T6"/>
    <mergeCell ref="A4:C5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T2"/>
    <mergeCell ref="A3:G3"/>
    <mergeCell ref="S3:T3"/>
    <mergeCell ref="G4:Q4"/>
    <mergeCell ref="R4:T4"/>
    <mergeCell ref="A7:C7"/>
    <mergeCell ref="D4:D6"/>
    <mergeCell ref="E4:E6"/>
    <mergeCell ref="F4:F6"/>
    <mergeCell ref="G5:G6"/>
  </mergeCells>
  <printOptions horizontalCentered="1"/>
  <pageMargins left="0" right="0" top="0.78740157480315" bottom="0.78740157480315" header="0.393700787401575" footer="0.39370078740157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zoomScale="85" zoomScaleNormal="85" zoomScaleSheetLayoutView="100" workbookViewId="0" topLeftCell="A1">
      <selection activeCell="F11" sqref="F11:L11"/>
    </sheetView>
  </sheetViews>
  <sheetFormatPr defaultColWidth="6.875" defaultRowHeight="22.5" customHeight="1"/>
  <cols>
    <col min="1" max="1" width="6.50390625" style="321" customWidth="1"/>
    <col min="2" max="3" width="3.625" style="321" customWidth="1"/>
    <col min="4" max="4" width="8.00390625" style="321" customWidth="1"/>
    <col min="5" max="5" width="20.375" style="321" customWidth="1"/>
    <col min="6" max="6" width="12.625" style="321" customWidth="1"/>
    <col min="7" max="7" width="10.50390625" style="321" customWidth="1"/>
    <col min="8" max="8" width="7.125" style="321" customWidth="1"/>
    <col min="9" max="12" width="12.625" style="321" customWidth="1"/>
    <col min="13" max="16384" width="6.875" style="322" customWidth="1"/>
  </cols>
  <sheetData>
    <row r="1" ht="22.5" customHeight="1">
      <c r="L1" s="321" t="s">
        <v>237</v>
      </c>
    </row>
    <row r="2" spans="1:12" ht="22.5" customHeight="1">
      <c r="A2" s="525" t="s">
        <v>238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</row>
    <row r="3" spans="1:12" ht="22.5" customHeight="1">
      <c r="A3" s="493" t="s">
        <v>116</v>
      </c>
      <c r="B3" s="493"/>
      <c r="C3" s="493"/>
      <c r="D3" s="493"/>
      <c r="E3" s="493"/>
      <c r="F3" s="493"/>
      <c r="G3" s="493"/>
      <c r="K3" s="526" t="s">
        <v>84</v>
      </c>
      <c r="L3" s="526"/>
    </row>
    <row r="4" spans="1:12" ht="22.5" customHeight="1">
      <c r="A4" s="527" t="s">
        <v>105</v>
      </c>
      <c r="B4" s="527"/>
      <c r="C4" s="528"/>
      <c r="D4" s="532" t="s">
        <v>136</v>
      </c>
      <c r="E4" s="534" t="s">
        <v>106</v>
      </c>
      <c r="F4" s="532" t="s">
        <v>195</v>
      </c>
      <c r="G4" s="535" t="s">
        <v>239</v>
      </c>
      <c r="H4" s="532" t="s">
        <v>240</v>
      </c>
      <c r="I4" s="532" t="s">
        <v>241</v>
      </c>
      <c r="J4" s="532" t="s">
        <v>242</v>
      </c>
      <c r="K4" s="532" t="s">
        <v>243</v>
      </c>
      <c r="L4" s="532" t="s">
        <v>215</v>
      </c>
    </row>
    <row r="5" spans="1:12" ht="18" customHeight="1">
      <c r="A5" s="532" t="s">
        <v>108</v>
      </c>
      <c r="B5" s="533" t="s">
        <v>109</v>
      </c>
      <c r="C5" s="534" t="s">
        <v>110</v>
      </c>
      <c r="D5" s="532"/>
      <c r="E5" s="534"/>
      <c r="F5" s="532"/>
      <c r="G5" s="535"/>
      <c r="H5" s="532"/>
      <c r="I5" s="532"/>
      <c r="J5" s="532"/>
      <c r="K5" s="532"/>
      <c r="L5" s="532"/>
    </row>
    <row r="6" spans="1:12" ht="18" customHeight="1">
      <c r="A6" s="532"/>
      <c r="B6" s="533"/>
      <c r="C6" s="534"/>
      <c r="D6" s="532"/>
      <c r="E6" s="534"/>
      <c r="F6" s="532"/>
      <c r="G6" s="535"/>
      <c r="H6" s="532"/>
      <c r="I6" s="532"/>
      <c r="J6" s="532"/>
      <c r="K6" s="532"/>
      <c r="L6" s="532"/>
    </row>
    <row r="7" spans="1:12" ht="22.5" customHeight="1">
      <c r="A7" s="323" t="s">
        <v>99</v>
      </c>
      <c r="B7" s="323" t="s">
        <v>99</v>
      </c>
      <c r="C7" s="323" t="s">
        <v>99</v>
      </c>
      <c r="D7" s="323" t="s">
        <v>99</v>
      </c>
      <c r="E7" s="323" t="s">
        <v>99</v>
      </c>
      <c r="F7" s="323">
        <v>1</v>
      </c>
      <c r="G7" s="323">
        <v>2</v>
      </c>
      <c r="H7" s="323">
        <v>3</v>
      </c>
      <c r="I7" s="323">
        <v>4</v>
      </c>
      <c r="J7" s="323">
        <v>5</v>
      </c>
      <c r="K7" s="323">
        <v>6</v>
      </c>
      <c r="L7" s="323">
        <v>7</v>
      </c>
    </row>
    <row r="8" spans="1:12" s="318" customFormat="1" ht="37.5" customHeight="1">
      <c r="A8" s="529" t="s">
        <v>87</v>
      </c>
      <c r="B8" s="530"/>
      <c r="C8" s="531"/>
      <c r="D8" s="324" t="s">
        <v>100</v>
      </c>
      <c r="E8" s="82" t="s">
        <v>148</v>
      </c>
      <c r="F8" s="325">
        <f>F9</f>
        <v>176.5103</v>
      </c>
      <c r="G8" s="325">
        <f aca="true" t="shared" si="0" ref="G8:L8">G9</f>
        <v>0</v>
      </c>
      <c r="H8" s="325"/>
      <c r="I8" s="325">
        <f t="shared" si="0"/>
        <v>35.3415</v>
      </c>
      <c r="J8" s="325">
        <f t="shared" si="0"/>
        <v>0</v>
      </c>
      <c r="K8" s="325">
        <f t="shared" si="0"/>
        <v>0</v>
      </c>
      <c r="L8" s="325">
        <f t="shared" si="0"/>
        <v>141.1688</v>
      </c>
    </row>
    <row r="9" spans="1:12" s="319" customFormat="1" ht="22.5" customHeight="1">
      <c r="A9" s="324">
        <v>205</v>
      </c>
      <c r="B9" s="324"/>
      <c r="C9" s="324"/>
      <c r="D9" s="324" t="s">
        <v>100</v>
      </c>
      <c r="E9" s="175" t="s">
        <v>113</v>
      </c>
      <c r="F9" s="325">
        <f>F10+F12+F17+F19</f>
        <v>176.5103</v>
      </c>
      <c r="G9" s="325">
        <f aca="true" t="shared" si="1" ref="G9:L9">G10+G12+G17+G19</f>
        <v>0</v>
      </c>
      <c r="H9" s="325"/>
      <c r="I9" s="325">
        <f t="shared" si="1"/>
        <v>35.3415</v>
      </c>
      <c r="J9" s="325">
        <f t="shared" si="1"/>
        <v>0</v>
      </c>
      <c r="K9" s="325">
        <f t="shared" si="1"/>
        <v>0</v>
      </c>
      <c r="L9" s="325">
        <f t="shared" si="1"/>
        <v>141.1688</v>
      </c>
    </row>
    <row r="10" spans="1:12" s="319" customFormat="1" ht="22.5" customHeight="1">
      <c r="A10" s="324">
        <v>205</v>
      </c>
      <c r="B10" s="324" t="s">
        <v>149</v>
      </c>
      <c r="C10" s="324"/>
      <c r="D10" s="324" t="s">
        <v>100</v>
      </c>
      <c r="E10" s="175" t="s">
        <v>150</v>
      </c>
      <c r="F10" s="325">
        <f>SUM(G10:L10)</f>
        <v>176.5103</v>
      </c>
      <c r="G10" s="325">
        <f>G11</f>
        <v>0</v>
      </c>
      <c r="H10" s="325"/>
      <c r="I10" s="325">
        <f>I11</f>
        <v>35.3415</v>
      </c>
      <c r="J10" s="325"/>
      <c r="K10" s="325"/>
      <c r="L10" s="325">
        <f>L11</f>
        <v>141.1688</v>
      </c>
    </row>
    <row r="11" spans="1:12" s="320" customFormat="1" ht="22.5" customHeight="1">
      <c r="A11" s="326">
        <v>205</v>
      </c>
      <c r="B11" s="326" t="s">
        <v>149</v>
      </c>
      <c r="C11" s="326" t="s">
        <v>151</v>
      </c>
      <c r="D11" s="326" t="s">
        <v>100</v>
      </c>
      <c r="E11" s="177" t="s">
        <v>152</v>
      </c>
      <c r="F11" s="193">
        <f>SUM(G11:L11)</f>
        <v>176.5103</v>
      </c>
      <c r="G11" s="193"/>
      <c r="H11" s="193"/>
      <c r="I11" s="193">
        <v>35.3415</v>
      </c>
      <c r="J11" s="193"/>
      <c r="K11" s="193"/>
      <c r="L11" s="193">
        <v>141.1688</v>
      </c>
    </row>
    <row r="12" spans="1:12" s="319" customFormat="1" ht="22.5" customHeight="1">
      <c r="A12" s="324">
        <v>205</v>
      </c>
      <c r="B12" s="324" t="s">
        <v>151</v>
      </c>
      <c r="C12" s="324"/>
      <c r="D12" s="324"/>
      <c r="E12" s="175" t="s">
        <v>153</v>
      </c>
      <c r="F12" s="325"/>
      <c r="G12" s="325"/>
      <c r="H12" s="325"/>
      <c r="I12" s="325"/>
      <c r="J12" s="325"/>
      <c r="K12" s="325"/>
      <c r="L12" s="325"/>
    </row>
    <row r="13" spans="1:12" s="320" customFormat="1" ht="22.5" customHeight="1">
      <c r="A13" s="326">
        <v>205</v>
      </c>
      <c r="B13" s="326" t="s">
        <v>151</v>
      </c>
      <c r="C13" s="326" t="s">
        <v>149</v>
      </c>
      <c r="D13" s="326" t="s">
        <v>100</v>
      </c>
      <c r="E13" s="177" t="s">
        <v>154</v>
      </c>
      <c r="F13" s="193"/>
      <c r="G13" s="193"/>
      <c r="H13" s="193"/>
      <c r="I13" s="193"/>
      <c r="J13" s="193"/>
      <c r="K13" s="193"/>
      <c r="L13" s="193"/>
    </row>
    <row r="14" spans="1:12" s="320" customFormat="1" ht="22.5" customHeight="1">
      <c r="A14" s="326">
        <v>205</v>
      </c>
      <c r="B14" s="326" t="s">
        <v>151</v>
      </c>
      <c r="C14" s="326" t="s">
        <v>151</v>
      </c>
      <c r="D14" s="326" t="s">
        <v>100</v>
      </c>
      <c r="E14" s="177" t="s">
        <v>155</v>
      </c>
      <c r="F14" s="193"/>
      <c r="G14" s="193"/>
      <c r="H14" s="193"/>
      <c r="I14" s="193"/>
      <c r="J14" s="193"/>
      <c r="K14" s="193"/>
      <c r="L14" s="193"/>
    </row>
    <row r="15" spans="1:12" s="320" customFormat="1" ht="22.5" customHeight="1">
      <c r="A15" s="326">
        <v>205</v>
      </c>
      <c r="B15" s="326" t="s">
        <v>151</v>
      </c>
      <c r="C15" s="326" t="s">
        <v>156</v>
      </c>
      <c r="D15" s="326" t="s">
        <v>100</v>
      </c>
      <c r="E15" s="177" t="s">
        <v>157</v>
      </c>
      <c r="F15" s="193"/>
      <c r="G15" s="193"/>
      <c r="H15" s="193"/>
      <c r="I15" s="193"/>
      <c r="J15" s="193"/>
      <c r="K15" s="193"/>
      <c r="L15" s="193"/>
    </row>
    <row r="16" spans="1:12" s="320" customFormat="1" ht="22.5" customHeight="1">
      <c r="A16" s="326">
        <v>205</v>
      </c>
      <c r="B16" s="326" t="s">
        <v>151</v>
      </c>
      <c r="C16" s="326" t="s">
        <v>158</v>
      </c>
      <c r="D16" s="326" t="s">
        <v>100</v>
      </c>
      <c r="E16" s="177" t="s">
        <v>159</v>
      </c>
      <c r="F16" s="193"/>
      <c r="G16" s="193"/>
      <c r="H16" s="193"/>
      <c r="I16" s="193"/>
      <c r="J16" s="193"/>
      <c r="K16" s="193"/>
      <c r="L16" s="193"/>
    </row>
    <row r="17" spans="1:12" s="319" customFormat="1" ht="22.5" customHeight="1">
      <c r="A17" s="324" t="s">
        <v>112</v>
      </c>
      <c r="B17" s="324" t="s">
        <v>156</v>
      </c>
      <c r="C17" s="324"/>
      <c r="D17" s="324" t="s">
        <v>100</v>
      </c>
      <c r="E17" s="175" t="s">
        <v>160</v>
      </c>
      <c r="F17" s="325"/>
      <c r="G17" s="325"/>
      <c r="H17" s="325"/>
      <c r="I17" s="325"/>
      <c r="J17" s="325"/>
      <c r="K17" s="325"/>
      <c r="L17" s="325"/>
    </row>
    <row r="18" spans="1:12" s="320" customFormat="1" ht="22.5" customHeight="1">
      <c r="A18" s="326" t="s">
        <v>112</v>
      </c>
      <c r="B18" s="326" t="s">
        <v>156</v>
      </c>
      <c r="C18" s="326" t="s">
        <v>151</v>
      </c>
      <c r="D18" s="326" t="s">
        <v>100</v>
      </c>
      <c r="E18" s="177" t="s">
        <v>161</v>
      </c>
      <c r="F18" s="193"/>
      <c r="G18" s="193"/>
      <c r="H18" s="193"/>
      <c r="I18" s="193"/>
      <c r="J18" s="193"/>
      <c r="K18" s="193"/>
      <c r="L18" s="193"/>
    </row>
    <row r="19" spans="1:12" s="319" customFormat="1" ht="22.5" customHeight="1">
      <c r="A19" s="324" t="s">
        <v>112</v>
      </c>
      <c r="B19" s="324" t="s">
        <v>162</v>
      </c>
      <c r="C19" s="324"/>
      <c r="D19" s="324" t="s">
        <v>100</v>
      </c>
      <c r="E19" s="175" t="s">
        <v>163</v>
      </c>
      <c r="F19" s="325"/>
      <c r="G19" s="325"/>
      <c r="H19" s="325"/>
      <c r="I19" s="325"/>
      <c r="J19" s="325"/>
      <c r="K19" s="325"/>
      <c r="L19" s="325"/>
    </row>
    <row r="20" spans="1:12" s="320" customFormat="1" ht="22.5" customHeight="1">
      <c r="A20" s="326" t="s">
        <v>112</v>
      </c>
      <c r="B20" s="326" t="s">
        <v>162</v>
      </c>
      <c r="C20" s="326" t="s">
        <v>149</v>
      </c>
      <c r="D20" s="326" t="s">
        <v>100</v>
      </c>
      <c r="E20" s="177" t="s">
        <v>164</v>
      </c>
      <c r="F20" s="193"/>
      <c r="G20" s="193"/>
      <c r="H20" s="193"/>
      <c r="I20" s="193"/>
      <c r="J20" s="193"/>
      <c r="K20" s="193"/>
      <c r="L20" s="193"/>
    </row>
  </sheetData>
  <sheetProtection formatCells="0" formatColumns="0" formatRows="0"/>
  <mergeCells count="17">
    <mergeCell ref="L4:L6"/>
    <mergeCell ref="F4:F6"/>
    <mergeCell ref="G4:G6"/>
    <mergeCell ref="H4:H6"/>
    <mergeCell ref="I4:I6"/>
    <mergeCell ref="J4:J6"/>
    <mergeCell ref="K4:K6"/>
    <mergeCell ref="A2:L2"/>
    <mergeCell ref="A3:G3"/>
    <mergeCell ref="K3:L3"/>
    <mergeCell ref="A4:C4"/>
    <mergeCell ref="A8:C8"/>
    <mergeCell ref="A5:A6"/>
    <mergeCell ref="B5:B6"/>
    <mergeCell ref="C5:C6"/>
    <mergeCell ref="D4:D6"/>
    <mergeCell ref="E4:E6"/>
  </mergeCells>
  <printOptions horizontalCentered="1"/>
  <pageMargins left="0.35433070866141736" right="0.35433070866141736" top="0.7874015748031497" bottom="0.7874015748031497" header="0.3937007874015748" footer="0.3937007874015748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GridLines="0" showZeros="0" zoomScale="70" zoomScaleNormal="70" zoomScaleSheetLayoutView="100" workbookViewId="0" topLeftCell="A1">
      <selection activeCell="F10" sqref="F10:K10"/>
    </sheetView>
  </sheetViews>
  <sheetFormatPr defaultColWidth="9.00390625" defaultRowHeight="14.25"/>
  <cols>
    <col min="1" max="3" width="5.875" style="0" customWidth="1"/>
    <col min="5" max="5" width="18.875" style="0" customWidth="1"/>
    <col min="6" max="6" width="12.75390625" style="0" customWidth="1"/>
    <col min="7" max="7" width="13.125" style="0" customWidth="1"/>
    <col min="8" max="8" width="11.625" style="0" customWidth="1"/>
    <col min="9" max="9" width="15.00390625" style="0" customWidth="1"/>
    <col min="10" max="10" width="12.75390625" style="0" customWidth="1"/>
    <col min="11" max="11" width="18.625" style="0" customWidth="1"/>
  </cols>
  <sheetData>
    <row r="1" ht="14.25" customHeight="1">
      <c r="K1" t="s">
        <v>244</v>
      </c>
    </row>
    <row r="2" spans="1:11" ht="27" customHeight="1">
      <c r="A2" s="479" t="s">
        <v>245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</row>
    <row r="3" spans="1:11" ht="14.25" customHeight="1">
      <c r="A3" s="493" t="s">
        <v>116</v>
      </c>
      <c r="B3" s="493"/>
      <c r="C3" s="493"/>
      <c r="D3" s="493"/>
      <c r="E3" s="493"/>
      <c r="F3" s="493"/>
      <c r="G3" s="493"/>
      <c r="J3" s="536" t="s">
        <v>84</v>
      </c>
      <c r="K3" s="536"/>
    </row>
    <row r="4" spans="1:11" ht="33" customHeight="1">
      <c r="A4" s="506" t="s">
        <v>105</v>
      </c>
      <c r="B4" s="506"/>
      <c r="C4" s="506"/>
      <c r="D4" s="507" t="s">
        <v>229</v>
      </c>
      <c r="E4" s="507" t="s">
        <v>137</v>
      </c>
      <c r="F4" s="507" t="s">
        <v>126</v>
      </c>
      <c r="G4" s="507"/>
      <c r="H4" s="507"/>
      <c r="I4" s="507"/>
      <c r="J4" s="507"/>
      <c r="K4" s="507"/>
    </row>
    <row r="5" spans="1:11" ht="14.25" customHeight="1">
      <c r="A5" s="507" t="s">
        <v>108</v>
      </c>
      <c r="B5" s="507" t="s">
        <v>109</v>
      </c>
      <c r="C5" s="507" t="s">
        <v>110</v>
      </c>
      <c r="D5" s="507"/>
      <c r="E5" s="507"/>
      <c r="F5" s="507" t="s">
        <v>96</v>
      </c>
      <c r="G5" s="507" t="s">
        <v>246</v>
      </c>
      <c r="H5" s="507" t="s">
        <v>243</v>
      </c>
      <c r="I5" s="507" t="s">
        <v>247</v>
      </c>
      <c r="J5" s="507" t="s">
        <v>248</v>
      </c>
      <c r="K5" s="507" t="s">
        <v>249</v>
      </c>
    </row>
    <row r="6" spans="1:11" ht="32.25" customHeight="1">
      <c r="A6" s="507"/>
      <c r="B6" s="507"/>
      <c r="C6" s="507"/>
      <c r="D6" s="507"/>
      <c r="E6" s="507"/>
      <c r="F6" s="507"/>
      <c r="G6" s="507"/>
      <c r="H6" s="507"/>
      <c r="I6" s="507"/>
      <c r="J6" s="507"/>
      <c r="K6" s="507"/>
    </row>
    <row r="7" spans="1:11" s="20" customFormat="1" ht="24.75" customHeight="1">
      <c r="A7" s="484" t="s">
        <v>87</v>
      </c>
      <c r="B7" s="485"/>
      <c r="C7" s="486"/>
      <c r="D7" s="82" t="s">
        <v>100</v>
      </c>
      <c r="E7" s="62" t="s">
        <v>113</v>
      </c>
      <c r="F7" s="315">
        <f>SUM(G7:K7)</f>
        <v>176.5103</v>
      </c>
      <c r="G7" s="315"/>
      <c r="H7" s="316"/>
      <c r="I7" s="315"/>
      <c r="J7" s="170">
        <v>35.3415</v>
      </c>
      <c r="K7" s="170">
        <v>141.1688</v>
      </c>
    </row>
    <row r="8" spans="1:11" s="81" customFormat="1" ht="24.75" customHeight="1">
      <c r="A8" s="317">
        <v>205</v>
      </c>
      <c r="B8" s="317"/>
      <c r="C8" s="317"/>
      <c r="D8" s="82" t="s">
        <v>100</v>
      </c>
      <c r="E8" s="175" t="s">
        <v>113</v>
      </c>
      <c r="F8" s="315">
        <f>F9+F11+F16+F18</f>
        <v>176.5103</v>
      </c>
      <c r="G8" s="315"/>
      <c r="H8" s="316"/>
      <c r="I8" s="315"/>
      <c r="J8" s="170">
        <v>35.3415</v>
      </c>
      <c r="K8" s="170">
        <v>141.1688</v>
      </c>
    </row>
    <row r="9" spans="1:11" s="81" customFormat="1" ht="24.75" customHeight="1">
      <c r="A9" s="317">
        <v>205</v>
      </c>
      <c r="B9" s="317" t="s">
        <v>149</v>
      </c>
      <c r="C9" s="317"/>
      <c r="D9" s="82" t="s">
        <v>100</v>
      </c>
      <c r="E9" s="175" t="s">
        <v>150</v>
      </c>
      <c r="F9" s="315">
        <f aca="true" t="shared" si="0" ref="F9:K9">F10</f>
        <v>176.5103</v>
      </c>
      <c r="G9" s="315">
        <f t="shared" si="0"/>
        <v>0</v>
      </c>
      <c r="H9" s="315">
        <f t="shared" si="0"/>
        <v>0</v>
      </c>
      <c r="I9" s="315">
        <f t="shared" si="0"/>
        <v>0</v>
      </c>
      <c r="J9" s="315">
        <f t="shared" si="0"/>
        <v>35.3415</v>
      </c>
      <c r="K9" s="315">
        <f t="shared" si="0"/>
        <v>141.1688</v>
      </c>
    </row>
    <row r="10" spans="1:11" s="20" customFormat="1" ht="24.75" customHeight="1">
      <c r="A10" s="105">
        <v>205</v>
      </c>
      <c r="B10" s="105" t="s">
        <v>149</v>
      </c>
      <c r="C10" s="105" t="s">
        <v>151</v>
      </c>
      <c r="D10" s="169" t="s">
        <v>100</v>
      </c>
      <c r="E10" s="177" t="s">
        <v>250</v>
      </c>
      <c r="F10" s="170">
        <f>SUM(G10:K10)</f>
        <v>176.5103</v>
      </c>
      <c r="G10" s="170"/>
      <c r="H10" s="171"/>
      <c r="I10" s="170"/>
      <c r="J10" s="170">
        <v>35.3415</v>
      </c>
      <c r="K10" s="170">
        <v>141.1688</v>
      </c>
    </row>
    <row r="11" spans="1:11" s="81" customFormat="1" ht="24.75" customHeight="1">
      <c r="A11" s="317">
        <v>205</v>
      </c>
      <c r="B11" s="317" t="s">
        <v>151</v>
      </c>
      <c r="C11" s="317"/>
      <c r="D11" s="169" t="s">
        <v>100</v>
      </c>
      <c r="E11" s="175" t="s">
        <v>153</v>
      </c>
      <c r="F11" s="315"/>
      <c r="G11" s="315"/>
      <c r="H11" s="315"/>
      <c r="I11" s="315"/>
      <c r="J11" s="315"/>
      <c r="K11" s="315"/>
    </row>
    <row r="12" spans="1:11" s="20" customFormat="1" ht="24.75" customHeight="1">
      <c r="A12" s="105">
        <v>205</v>
      </c>
      <c r="B12" s="105" t="s">
        <v>151</v>
      </c>
      <c r="C12" s="105" t="s">
        <v>149</v>
      </c>
      <c r="D12" s="169" t="s">
        <v>100</v>
      </c>
      <c r="E12" s="177" t="s">
        <v>251</v>
      </c>
      <c r="F12" s="170"/>
      <c r="G12" s="170"/>
      <c r="H12" s="171"/>
      <c r="I12" s="170"/>
      <c r="J12" s="170"/>
      <c r="K12" s="170"/>
    </row>
    <row r="13" spans="1:11" s="20" customFormat="1" ht="24.75" customHeight="1">
      <c r="A13" s="105">
        <v>205</v>
      </c>
      <c r="B13" s="105" t="s">
        <v>151</v>
      </c>
      <c r="C13" s="105" t="s">
        <v>151</v>
      </c>
      <c r="D13" s="169" t="s">
        <v>100</v>
      </c>
      <c r="E13" s="177" t="s">
        <v>252</v>
      </c>
      <c r="F13" s="170"/>
      <c r="G13" s="170"/>
      <c r="H13" s="171"/>
      <c r="I13" s="170"/>
      <c r="J13" s="170"/>
      <c r="K13" s="170"/>
    </row>
    <row r="14" spans="1:11" s="20" customFormat="1" ht="24.75" customHeight="1">
      <c r="A14" s="105">
        <v>205</v>
      </c>
      <c r="B14" s="105" t="s">
        <v>151</v>
      </c>
      <c r="C14" s="105" t="s">
        <v>156</v>
      </c>
      <c r="D14" s="169" t="s">
        <v>100</v>
      </c>
      <c r="E14" s="177" t="s">
        <v>253</v>
      </c>
      <c r="F14" s="170"/>
      <c r="G14" s="170"/>
      <c r="H14" s="171"/>
      <c r="I14" s="170"/>
      <c r="J14" s="170"/>
      <c r="K14" s="170"/>
    </row>
    <row r="15" spans="1:11" s="20" customFormat="1" ht="24.75" customHeight="1">
      <c r="A15" s="105">
        <v>205</v>
      </c>
      <c r="B15" s="105" t="s">
        <v>151</v>
      </c>
      <c r="C15" s="105" t="s">
        <v>158</v>
      </c>
      <c r="D15" s="169" t="s">
        <v>100</v>
      </c>
      <c r="E15" s="177" t="s">
        <v>254</v>
      </c>
      <c r="F15" s="170"/>
      <c r="G15" s="170"/>
      <c r="H15" s="171"/>
      <c r="I15" s="170"/>
      <c r="J15" s="170"/>
      <c r="K15" s="170"/>
    </row>
    <row r="16" spans="1:11" s="81" customFormat="1" ht="24.75" customHeight="1">
      <c r="A16" s="317" t="s">
        <v>112</v>
      </c>
      <c r="B16" s="317" t="s">
        <v>156</v>
      </c>
      <c r="C16" s="317"/>
      <c r="D16" s="82" t="s">
        <v>100</v>
      </c>
      <c r="E16" s="175" t="s">
        <v>160</v>
      </c>
      <c r="F16" s="315"/>
      <c r="G16" s="315"/>
      <c r="H16" s="315"/>
      <c r="I16" s="315"/>
      <c r="J16" s="315"/>
      <c r="K16" s="315"/>
    </row>
    <row r="17" spans="1:11" s="20" customFormat="1" ht="24.75" customHeight="1">
      <c r="A17" s="105" t="s">
        <v>112</v>
      </c>
      <c r="B17" s="105" t="s">
        <v>156</v>
      </c>
      <c r="C17" s="105" t="s">
        <v>151</v>
      </c>
      <c r="D17" s="169" t="s">
        <v>100</v>
      </c>
      <c r="E17" s="177" t="s">
        <v>255</v>
      </c>
      <c r="F17" s="170"/>
      <c r="G17" s="170"/>
      <c r="H17" s="171"/>
      <c r="I17" s="170"/>
      <c r="J17" s="170"/>
      <c r="K17" s="170"/>
    </row>
    <row r="18" spans="1:11" s="81" customFormat="1" ht="24.75" customHeight="1">
      <c r="A18" s="317" t="s">
        <v>112</v>
      </c>
      <c r="B18" s="317" t="s">
        <v>162</v>
      </c>
      <c r="C18" s="317"/>
      <c r="D18" s="82" t="s">
        <v>100</v>
      </c>
      <c r="E18" s="175" t="s">
        <v>163</v>
      </c>
      <c r="F18" s="315"/>
      <c r="G18" s="315"/>
      <c r="H18" s="315"/>
      <c r="I18" s="315"/>
      <c r="J18" s="315"/>
      <c r="K18" s="315"/>
    </row>
    <row r="19" spans="1:11" s="20" customFormat="1" ht="24.75" customHeight="1">
      <c r="A19" s="105" t="s">
        <v>112</v>
      </c>
      <c r="B19" s="105" t="s">
        <v>162</v>
      </c>
      <c r="C19" s="105" t="s">
        <v>149</v>
      </c>
      <c r="D19" s="169" t="s">
        <v>100</v>
      </c>
      <c r="E19" s="177" t="s">
        <v>256</v>
      </c>
      <c r="F19" s="170"/>
      <c r="G19" s="170"/>
      <c r="H19" s="170"/>
      <c r="I19" s="170"/>
      <c r="J19" s="170"/>
      <c r="K19" s="170"/>
    </row>
    <row r="20" spans="6:16" ht="14.25"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</sheetData>
  <sheetProtection formatCells="0" formatColumns="0" formatRows="0"/>
  <mergeCells count="17">
    <mergeCell ref="K5:K6"/>
    <mergeCell ref="E4:E6"/>
    <mergeCell ref="F5:F6"/>
    <mergeCell ref="G5:G6"/>
    <mergeCell ref="H5:H6"/>
    <mergeCell ref="I5:I6"/>
    <mergeCell ref="J5:J6"/>
    <mergeCell ref="A2:K2"/>
    <mergeCell ref="A3:G3"/>
    <mergeCell ref="J3:K3"/>
    <mergeCell ref="A4:C4"/>
    <mergeCell ref="F4:K4"/>
    <mergeCell ref="A7:C7"/>
    <mergeCell ref="A5:A6"/>
    <mergeCell ref="B5:B6"/>
    <mergeCell ref="C5:C6"/>
    <mergeCell ref="D4:D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7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="85" zoomScaleNormal="85" zoomScaleSheetLayoutView="100" workbookViewId="0" topLeftCell="A1">
      <selection activeCell="D9" sqref="D9"/>
    </sheetView>
  </sheetViews>
  <sheetFormatPr defaultColWidth="9.00390625" defaultRowHeight="14.25"/>
  <cols>
    <col min="1" max="1" width="37.00390625" style="0" customWidth="1"/>
    <col min="2" max="2" width="15.50390625" style="0" customWidth="1"/>
    <col min="3" max="3" width="24.00390625" style="0" customWidth="1"/>
    <col min="4" max="6" width="13.875" style="0" customWidth="1"/>
  </cols>
  <sheetData>
    <row r="1" spans="1:6" ht="20.25" customHeight="1">
      <c r="A1" s="300"/>
      <c r="B1" s="301"/>
      <c r="C1" s="301"/>
      <c r="D1" s="301"/>
      <c r="E1" s="301"/>
      <c r="F1" s="302" t="s">
        <v>257</v>
      </c>
    </row>
    <row r="2" spans="1:6" ht="24" customHeight="1">
      <c r="A2" s="439" t="s">
        <v>258</v>
      </c>
      <c r="B2" s="439"/>
      <c r="C2" s="439"/>
      <c r="D2" s="439"/>
      <c r="E2" s="439"/>
      <c r="F2" s="439"/>
    </row>
    <row r="3" spans="1:6" ht="14.25" customHeight="1">
      <c r="A3" s="440" t="s">
        <v>116</v>
      </c>
      <c r="B3" s="440"/>
      <c r="C3" s="440"/>
      <c r="D3" s="304"/>
      <c r="E3" s="304"/>
      <c r="F3" s="305" t="s">
        <v>9</v>
      </c>
    </row>
    <row r="4" spans="1:6" ht="17.25" customHeight="1">
      <c r="A4" s="306" t="s">
        <v>10</v>
      </c>
      <c r="B4" s="306"/>
      <c r="C4" s="306" t="s">
        <v>11</v>
      </c>
      <c r="D4" s="306"/>
      <c r="E4" s="306"/>
      <c r="F4" s="306"/>
    </row>
    <row r="5" spans="1:6" ht="17.25" customHeight="1">
      <c r="A5" s="307" t="s">
        <v>12</v>
      </c>
      <c r="B5" s="307" t="s">
        <v>13</v>
      </c>
      <c r="C5" s="308" t="s">
        <v>12</v>
      </c>
      <c r="D5" s="307" t="s">
        <v>87</v>
      </c>
      <c r="E5" s="308" t="s">
        <v>259</v>
      </c>
      <c r="F5" s="307" t="s">
        <v>260</v>
      </c>
    </row>
    <row r="6" spans="1:6" s="20" customFormat="1" ht="15" customHeight="1">
      <c r="A6" s="309" t="s">
        <v>261</v>
      </c>
      <c r="B6" s="103">
        <f>B7+B8</f>
        <v>1961.602</v>
      </c>
      <c r="C6" s="309" t="s">
        <v>18</v>
      </c>
      <c r="D6" s="310"/>
      <c r="E6" s="310"/>
      <c r="F6" s="310"/>
    </row>
    <row r="7" spans="1:6" s="20" customFormat="1" ht="22.5" customHeight="1">
      <c r="A7" s="309" t="s">
        <v>262</v>
      </c>
      <c r="B7" s="103">
        <v>1961.602</v>
      </c>
      <c r="C7" s="311" t="s">
        <v>22</v>
      </c>
      <c r="D7" s="310"/>
      <c r="E7" s="310"/>
      <c r="F7" s="310"/>
    </row>
    <row r="8" spans="1:6" s="20" customFormat="1" ht="15" customHeight="1">
      <c r="A8" s="309" t="s">
        <v>25</v>
      </c>
      <c r="B8" s="103"/>
      <c r="C8" s="309" t="s">
        <v>26</v>
      </c>
      <c r="D8" s="310"/>
      <c r="E8" s="310"/>
      <c r="F8" s="310"/>
    </row>
    <row r="9" spans="1:6" s="20" customFormat="1" ht="15" customHeight="1">
      <c r="A9" s="309" t="s">
        <v>263</v>
      </c>
      <c r="B9" s="103"/>
      <c r="C9" s="309" t="s">
        <v>30</v>
      </c>
      <c r="D9" s="310">
        <f>B26</f>
        <v>1961.602</v>
      </c>
      <c r="E9" s="310">
        <f>B26</f>
        <v>1961.602</v>
      </c>
      <c r="F9" s="310"/>
    </row>
    <row r="10" spans="1:6" s="20" customFormat="1" ht="15" customHeight="1">
      <c r="A10" s="309"/>
      <c r="B10" s="103"/>
      <c r="C10" s="309" t="s">
        <v>34</v>
      </c>
      <c r="D10" s="310"/>
      <c r="E10" s="310"/>
      <c r="F10" s="310"/>
    </row>
    <row r="11" spans="1:6" s="20" customFormat="1" ht="15" customHeight="1">
      <c r="A11" s="309"/>
      <c r="B11" s="103"/>
      <c r="C11" s="309" t="s">
        <v>38</v>
      </c>
      <c r="D11" s="310"/>
      <c r="E11" s="310"/>
      <c r="F11" s="310"/>
    </row>
    <row r="12" spans="1:6" s="20" customFormat="1" ht="15" customHeight="1">
      <c r="A12" s="309"/>
      <c r="B12" s="103"/>
      <c r="C12" s="309" t="s">
        <v>42</v>
      </c>
      <c r="D12" s="310"/>
      <c r="E12" s="310"/>
      <c r="F12" s="310"/>
    </row>
    <row r="13" spans="1:6" s="20" customFormat="1" ht="15" customHeight="1">
      <c r="A13" s="309"/>
      <c r="B13" s="103"/>
      <c r="C13" s="309" t="s">
        <v>46</v>
      </c>
      <c r="D13" s="310"/>
      <c r="E13" s="310"/>
      <c r="F13" s="310"/>
    </row>
    <row r="14" spans="1:6" s="20" customFormat="1" ht="15" customHeight="1">
      <c r="A14" s="312"/>
      <c r="B14" s="103"/>
      <c r="C14" s="309" t="s">
        <v>50</v>
      </c>
      <c r="D14" s="310"/>
      <c r="E14" s="310"/>
      <c r="F14" s="310"/>
    </row>
    <row r="15" spans="1:6" s="20" customFormat="1" ht="15" customHeight="1">
      <c r="A15" s="309"/>
      <c r="B15" s="103"/>
      <c r="C15" s="309" t="s">
        <v>53</v>
      </c>
      <c r="D15" s="310"/>
      <c r="E15" s="310"/>
      <c r="F15" s="310"/>
    </row>
    <row r="16" spans="1:6" s="20" customFormat="1" ht="15" customHeight="1">
      <c r="A16" s="309"/>
      <c r="B16" s="103"/>
      <c r="C16" s="309" t="s">
        <v>56</v>
      </c>
      <c r="D16" s="310"/>
      <c r="E16" s="310"/>
      <c r="F16" s="310"/>
    </row>
    <row r="17" spans="1:6" s="20" customFormat="1" ht="15" customHeight="1">
      <c r="A17" s="309"/>
      <c r="B17" s="103"/>
      <c r="C17" s="309" t="s">
        <v>59</v>
      </c>
      <c r="D17" s="310"/>
      <c r="E17" s="310"/>
      <c r="F17" s="310"/>
    </row>
    <row r="18" spans="1:6" s="20" customFormat="1" ht="15" customHeight="1">
      <c r="A18" s="309"/>
      <c r="B18" s="103"/>
      <c r="C18" s="313" t="s">
        <v>62</v>
      </c>
      <c r="D18" s="310"/>
      <c r="E18" s="310"/>
      <c r="F18" s="310"/>
    </row>
    <row r="19" spans="1:6" s="20" customFormat="1" ht="15" customHeight="1">
      <c r="A19" s="309"/>
      <c r="B19" s="103"/>
      <c r="C19" s="313" t="s">
        <v>65</v>
      </c>
      <c r="D19" s="310"/>
      <c r="E19" s="310"/>
      <c r="F19" s="310"/>
    </row>
    <row r="20" spans="1:6" s="20" customFormat="1" ht="15" customHeight="1">
      <c r="A20" s="309"/>
      <c r="B20" s="103"/>
      <c r="C20" s="313" t="s">
        <v>68</v>
      </c>
      <c r="D20" s="310"/>
      <c r="E20" s="310"/>
      <c r="F20" s="310"/>
    </row>
    <row r="21" spans="1:6" s="20" customFormat="1" ht="15" customHeight="1">
      <c r="A21" s="309"/>
      <c r="B21" s="103"/>
      <c r="C21" s="313" t="s">
        <v>71</v>
      </c>
      <c r="D21" s="310"/>
      <c r="E21" s="310"/>
      <c r="F21" s="310"/>
    </row>
    <row r="22" spans="1:6" s="20" customFormat="1" ht="15" customHeight="1">
      <c r="A22" s="309"/>
      <c r="B22" s="103"/>
      <c r="C22" s="313" t="s">
        <v>72</v>
      </c>
      <c r="D22" s="310"/>
      <c r="E22" s="310"/>
      <c r="F22" s="310"/>
    </row>
    <row r="23" spans="1:6" s="20" customFormat="1" ht="15" customHeight="1">
      <c r="A23" s="309"/>
      <c r="B23" s="103"/>
      <c r="C23" s="313" t="s">
        <v>73</v>
      </c>
      <c r="D23" s="310"/>
      <c r="E23" s="310"/>
      <c r="F23" s="310"/>
    </row>
    <row r="24" spans="1:6" s="20" customFormat="1" ht="15" customHeight="1">
      <c r="A24" s="309"/>
      <c r="B24" s="103"/>
      <c r="C24" s="313" t="s">
        <v>74</v>
      </c>
      <c r="D24" s="310"/>
      <c r="E24" s="310"/>
      <c r="F24" s="310"/>
    </row>
    <row r="25" spans="1:6" s="20" customFormat="1" ht="15" customHeight="1">
      <c r="A25" s="309"/>
      <c r="B25" s="103"/>
      <c r="C25" s="313" t="s">
        <v>75</v>
      </c>
      <c r="D25" s="310"/>
      <c r="E25" s="310"/>
      <c r="F25" s="310"/>
    </row>
    <row r="26" spans="1:6" s="20" customFormat="1" ht="15" customHeight="1">
      <c r="A26" s="314" t="s">
        <v>76</v>
      </c>
      <c r="B26" s="103">
        <f>B6</f>
        <v>1961.602</v>
      </c>
      <c r="C26" s="314" t="s">
        <v>77</v>
      </c>
      <c r="D26" s="310">
        <f>D9</f>
        <v>1961.602</v>
      </c>
      <c r="E26" s="310">
        <f>E9</f>
        <v>1961.602</v>
      </c>
      <c r="F26" s="310"/>
    </row>
    <row r="27" spans="1:6" ht="14.25" customHeight="1">
      <c r="A27" s="537"/>
      <c r="B27" s="537"/>
      <c r="C27" s="537"/>
      <c r="D27" s="537"/>
      <c r="E27" s="537"/>
      <c r="F27" s="537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92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zoomScale="85" zoomScaleNormal="85" zoomScaleSheetLayoutView="100" workbookViewId="0" topLeftCell="A1">
      <selection activeCell="P11" sqref="P11"/>
    </sheetView>
  </sheetViews>
  <sheetFormatPr defaultColWidth="6.875" defaultRowHeight="18.75" customHeight="1"/>
  <cols>
    <col min="1" max="1" width="5.375" style="270" customWidth="1"/>
    <col min="2" max="2" width="5.375" style="271" customWidth="1"/>
    <col min="3" max="3" width="7.625" style="272" customWidth="1"/>
    <col min="4" max="4" width="18.875" style="273" customWidth="1"/>
    <col min="5" max="7" width="9.75390625" style="274" customWidth="1"/>
    <col min="8" max="8" width="10.125" style="274" customWidth="1"/>
    <col min="9" max="9" width="10.75390625" style="274" customWidth="1"/>
    <col min="10" max="10" width="9.75390625" style="274" customWidth="1"/>
    <col min="11" max="11" width="10.625" style="274" customWidth="1"/>
    <col min="12" max="12" width="9.625" style="274" hidden="1" customWidth="1"/>
    <col min="13" max="14" width="16.75390625" style="292" hidden="1" customWidth="1"/>
    <col min="15" max="15" width="18.75390625" style="292" hidden="1" customWidth="1"/>
    <col min="16" max="16" width="9.625" style="292" customWidth="1"/>
    <col min="17" max="17" width="8.25390625" style="292" customWidth="1"/>
    <col min="18" max="18" width="6.875" style="275" customWidth="1"/>
    <col min="19" max="16384" width="6.875" style="275" customWidth="1"/>
  </cols>
  <sheetData>
    <row r="1" spans="1:18" ht="23.2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P1" s="276"/>
      <c r="Q1" s="276"/>
      <c r="R1" s="276" t="s">
        <v>264</v>
      </c>
    </row>
    <row r="2" spans="1:18" ht="23.25" customHeight="1">
      <c r="A2" s="538" t="s">
        <v>265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</row>
    <row r="3" spans="1:17" s="268" customFormat="1" ht="23.25" customHeight="1">
      <c r="A3" s="277" t="s">
        <v>116</v>
      </c>
      <c r="B3" s="278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P3" s="276"/>
      <c r="Q3" s="297" t="s">
        <v>84</v>
      </c>
    </row>
    <row r="4" spans="1:18" s="268" customFormat="1" ht="23.25" customHeight="1">
      <c r="A4" s="279" t="s">
        <v>117</v>
      </c>
      <c r="B4" s="279"/>
      <c r="C4" s="541" t="s">
        <v>85</v>
      </c>
      <c r="D4" s="541" t="s">
        <v>106</v>
      </c>
      <c r="E4" s="542" t="s">
        <v>266</v>
      </c>
      <c r="F4" s="280" t="s">
        <v>119</v>
      </c>
      <c r="G4" s="280"/>
      <c r="H4" s="280"/>
      <c r="I4" s="280"/>
      <c r="J4" s="280" t="s">
        <v>120</v>
      </c>
      <c r="K4" s="280"/>
      <c r="L4" s="280"/>
      <c r="M4" s="280"/>
      <c r="N4" s="280"/>
      <c r="O4" s="280"/>
      <c r="P4" s="280"/>
      <c r="Q4" s="280"/>
      <c r="R4" s="541" t="s">
        <v>123</v>
      </c>
    </row>
    <row r="5" spans="1:18" s="268" customFormat="1" ht="23.25" customHeight="1">
      <c r="A5" s="541" t="s">
        <v>108</v>
      </c>
      <c r="B5" s="541" t="s">
        <v>109</v>
      </c>
      <c r="C5" s="541"/>
      <c r="D5" s="541"/>
      <c r="E5" s="543"/>
      <c r="F5" s="541" t="s">
        <v>87</v>
      </c>
      <c r="G5" s="541" t="s">
        <v>124</v>
      </c>
      <c r="H5" s="541" t="s">
        <v>125</v>
      </c>
      <c r="I5" s="541" t="s">
        <v>126</v>
      </c>
      <c r="J5" s="541" t="s">
        <v>87</v>
      </c>
      <c r="K5" s="541" t="s">
        <v>127</v>
      </c>
      <c r="L5" s="541" t="s">
        <v>128</v>
      </c>
      <c r="M5" s="541" t="s">
        <v>129</v>
      </c>
      <c r="N5" s="541" t="s">
        <v>130</v>
      </c>
      <c r="O5" s="541" t="s">
        <v>131</v>
      </c>
      <c r="P5" s="541" t="s">
        <v>132</v>
      </c>
      <c r="Q5" s="541" t="s">
        <v>133</v>
      </c>
      <c r="R5" s="541"/>
    </row>
    <row r="6" spans="1:18" ht="31.5" customHeight="1">
      <c r="A6" s="541"/>
      <c r="B6" s="541"/>
      <c r="C6" s="541"/>
      <c r="D6" s="541"/>
      <c r="E6" s="544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</row>
    <row r="7" spans="1:18" ht="23.25" customHeight="1">
      <c r="A7" s="281" t="s">
        <v>99</v>
      </c>
      <c r="B7" s="282" t="s">
        <v>99</v>
      </c>
      <c r="C7" s="282" t="s">
        <v>99</v>
      </c>
      <c r="D7" s="282" t="s">
        <v>99</v>
      </c>
      <c r="E7" s="282">
        <v>1</v>
      </c>
      <c r="F7" s="282">
        <v>2</v>
      </c>
      <c r="G7" s="282">
        <v>3</v>
      </c>
      <c r="H7" s="281">
        <v>4</v>
      </c>
      <c r="I7" s="284">
        <v>5</v>
      </c>
      <c r="J7" s="283">
        <v>6</v>
      </c>
      <c r="K7" s="283">
        <v>7</v>
      </c>
      <c r="L7" s="283">
        <v>8</v>
      </c>
      <c r="M7" s="284">
        <v>9</v>
      </c>
      <c r="N7" s="284">
        <v>10</v>
      </c>
      <c r="O7" s="283">
        <v>11</v>
      </c>
      <c r="P7" s="283">
        <v>12</v>
      </c>
      <c r="Q7" s="283">
        <v>13</v>
      </c>
      <c r="R7" s="298">
        <v>14</v>
      </c>
    </row>
    <row r="8" spans="1:18" s="269" customFormat="1" ht="39.75" customHeight="1">
      <c r="A8" s="539" t="s">
        <v>87</v>
      </c>
      <c r="B8" s="540"/>
      <c r="C8" s="61" t="s">
        <v>100</v>
      </c>
      <c r="D8" s="293" t="s">
        <v>111</v>
      </c>
      <c r="E8" s="294">
        <f>E9</f>
        <v>1961.602</v>
      </c>
      <c r="F8" s="294">
        <f aca="true" t="shared" si="0" ref="F8:Q8">F9</f>
        <v>1949.152</v>
      </c>
      <c r="G8" s="294">
        <f t="shared" si="0"/>
        <v>1106.7858</v>
      </c>
      <c r="H8" s="294">
        <f t="shared" si="0"/>
        <v>665.8559</v>
      </c>
      <c r="I8" s="294">
        <f t="shared" si="0"/>
        <v>176.5103</v>
      </c>
      <c r="J8" s="294">
        <f t="shared" si="0"/>
        <v>12.45</v>
      </c>
      <c r="K8" s="294">
        <f t="shared" si="0"/>
        <v>0</v>
      </c>
      <c r="L8" s="294">
        <f t="shared" si="0"/>
        <v>0</v>
      </c>
      <c r="M8" s="294">
        <f t="shared" si="0"/>
        <v>0</v>
      </c>
      <c r="N8" s="294">
        <f t="shared" si="0"/>
        <v>0</v>
      </c>
      <c r="O8" s="294">
        <f t="shared" si="0"/>
        <v>0</v>
      </c>
      <c r="P8" s="294">
        <f t="shared" si="0"/>
        <v>12.45</v>
      </c>
      <c r="Q8" s="294">
        <f t="shared" si="0"/>
        <v>0</v>
      </c>
      <c r="R8" s="294"/>
    </row>
    <row r="9" spans="1:18" s="269" customFormat="1" ht="30.75" customHeight="1">
      <c r="A9" s="260">
        <v>205</v>
      </c>
      <c r="B9" s="285"/>
      <c r="C9" s="61" t="s">
        <v>100</v>
      </c>
      <c r="D9" s="293" t="s">
        <v>113</v>
      </c>
      <c r="E9" s="294">
        <f>F9+J9</f>
        <v>1961.602</v>
      </c>
      <c r="F9" s="294">
        <f>SUM(F10:F13)</f>
        <v>1949.152</v>
      </c>
      <c r="G9" s="294">
        <f>SUM(G10:G13)</f>
        <v>1106.7858</v>
      </c>
      <c r="H9" s="294">
        <f aca="true" t="shared" si="1" ref="H9:Q9">SUM(H10:H13)</f>
        <v>665.8559</v>
      </c>
      <c r="I9" s="294">
        <f t="shared" si="1"/>
        <v>176.5103</v>
      </c>
      <c r="J9" s="294">
        <f t="shared" si="1"/>
        <v>12.45</v>
      </c>
      <c r="K9" s="294">
        <f t="shared" si="1"/>
        <v>0</v>
      </c>
      <c r="L9" s="294">
        <f t="shared" si="1"/>
        <v>0</v>
      </c>
      <c r="M9" s="294">
        <f t="shared" si="1"/>
        <v>0</v>
      </c>
      <c r="N9" s="294">
        <f t="shared" si="1"/>
        <v>0</v>
      </c>
      <c r="O9" s="294">
        <f t="shared" si="1"/>
        <v>0</v>
      </c>
      <c r="P9" s="294">
        <f t="shared" si="1"/>
        <v>12.45</v>
      </c>
      <c r="Q9" s="294">
        <f t="shared" si="1"/>
        <v>0</v>
      </c>
      <c r="R9" s="294"/>
    </row>
    <row r="10" spans="1:18" ht="21" customHeight="1">
      <c r="A10" s="262">
        <v>205</v>
      </c>
      <c r="B10" s="262" t="s">
        <v>149</v>
      </c>
      <c r="C10" s="169" t="s">
        <v>100</v>
      </c>
      <c r="D10" s="288" t="s">
        <v>267</v>
      </c>
      <c r="E10" s="295">
        <f>F10+J10</f>
        <v>1961.602</v>
      </c>
      <c r="F10" s="295">
        <f>SUM(G10:I10)</f>
        <v>1949.152</v>
      </c>
      <c r="G10" s="295">
        <v>1106.7858</v>
      </c>
      <c r="H10" s="295">
        <v>665.8559</v>
      </c>
      <c r="I10" s="295">
        <v>176.5103</v>
      </c>
      <c r="J10" s="295">
        <f>SUM(K10:Q10)</f>
        <v>12.45</v>
      </c>
      <c r="K10" s="295">
        <v>0</v>
      </c>
      <c r="L10" s="295"/>
      <c r="M10" s="295"/>
      <c r="N10" s="295"/>
      <c r="O10" s="295"/>
      <c r="P10" s="295">
        <v>12.45</v>
      </c>
      <c r="Q10" s="299">
        <v>0</v>
      </c>
      <c r="R10" s="299"/>
    </row>
    <row r="11" spans="1:18" ht="21" customHeight="1">
      <c r="A11" s="262" t="s">
        <v>112</v>
      </c>
      <c r="B11" s="262" t="s">
        <v>268</v>
      </c>
      <c r="C11" s="169" t="s">
        <v>100</v>
      </c>
      <c r="D11" s="288" t="s">
        <v>269</v>
      </c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9"/>
      <c r="R11" s="299"/>
    </row>
    <row r="12" spans="1:18" ht="21" customHeight="1">
      <c r="A12" s="262" t="s">
        <v>270</v>
      </c>
      <c r="B12" s="262" t="s">
        <v>271</v>
      </c>
      <c r="C12" s="169" t="s">
        <v>100</v>
      </c>
      <c r="D12" s="288" t="s">
        <v>272</v>
      </c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9"/>
      <c r="R12" s="299"/>
    </row>
    <row r="13" spans="1:18" ht="21" customHeight="1">
      <c r="A13" s="262" t="s">
        <v>112</v>
      </c>
      <c r="B13" s="262" t="s">
        <v>273</v>
      </c>
      <c r="C13" s="169" t="s">
        <v>100</v>
      </c>
      <c r="D13" s="288" t="s">
        <v>274</v>
      </c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9"/>
      <c r="R13" s="299"/>
    </row>
  </sheetData>
  <sheetProtection formatCells="0" formatColumns="0" formatRows="0"/>
  <mergeCells count="20">
    <mergeCell ref="O5:O6"/>
    <mergeCell ref="P5:P6"/>
    <mergeCell ref="Q5:Q6"/>
    <mergeCell ref="R4:R6"/>
    <mergeCell ref="I5:I6"/>
    <mergeCell ref="J5:J6"/>
    <mergeCell ref="K5:K6"/>
    <mergeCell ref="L5:L6"/>
    <mergeCell ref="M5:M6"/>
    <mergeCell ref="N5:N6"/>
    <mergeCell ref="A2:R2"/>
    <mergeCell ref="A8:B8"/>
    <mergeCell ref="A5:A6"/>
    <mergeCell ref="B5:B6"/>
    <mergeCell ref="C4:C6"/>
    <mergeCell ref="D4:D6"/>
    <mergeCell ref="E4:E6"/>
    <mergeCell ref="F5:F6"/>
    <mergeCell ref="G5:G6"/>
    <mergeCell ref="H5:H6"/>
  </mergeCells>
  <printOptions horizontalCentered="1"/>
  <pageMargins left="0" right="0" top="0.7874015748031497" bottom="0.7874015748031497" header="0.3937007874015748" footer="0.3937007874015748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showZeros="0" zoomScaleSheetLayoutView="100" workbookViewId="0" topLeftCell="B1">
      <selection activeCell="H11" sqref="H11"/>
    </sheetView>
  </sheetViews>
  <sheetFormatPr defaultColWidth="6.875" defaultRowHeight="18.75" customHeight="1"/>
  <cols>
    <col min="1" max="1" width="6.625" style="270" customWidth="1"/>
    <col min="2" max="2" width="7.375" style="271" customWidth="1"/>
    <col min="3" max="3" width="13.625" style="272" customWidth="1"/>
    <col min="4" max="4" width="31.50390625" style="273" customWidth="1"/>
    <col min="5" max="5" width="12.125" style="274" customWidth="1"/>
    <col min="6" max="6" width="13.25390625" style="274" customWidth="1"/>
    <col min="7" max="7" width="15.75390625" style="274" customWidth="1"/>
    <col min="8" max="8" width="16.75390625" style="274" customWidth="1"/>
    <col min="9" max="16384" width="6.875" style="275" customWidth="1"/>
  </cols>
  <sheetData>
    <row r="1" spans="1:8" ht="23.25" customHeight="1">
      <c r="A1" s="276"/>
      <c r="B1" s="276"/>
      <c r="C1" s="276"/>
      <c r="D1" s="276"/>
      <c r="E1" s="276"/>
      <c r="F1" s="276"/>
      <c r="G1" s="276"/>
      <c r="H1" s="276" t="s">
        <v>275</v>
      </c>
    </row>
    <row r="2" spans="1:8" ht="23.25" customHeight="1">
      <c r="A2" s="538" t="s">
        <v>276</v>
      </c>
      <c r="B2" s="538"/>
      <c r="C2" s="538"/>
      <c r="D2" s="538"/>
      <c r="E2" s="538"/>
      <c r="F2" s="538"/>
      <c r="G2" s="538"/>
      <c r="H2" s="538"/>
    </row>
    <row r="3" spans="1:8" s="268" customFormat="1" ht="23.25" customHeight="1">
      <c r="A3" s="277" t="s">
        <v>116</v>
      </c>
      <c r="B3" s="278"/>
      <c r="C3" s="276"/>
      <c r="D3" s="276"/>
      <c r="E3" s="276"/>
      <c r="F3" s="276"/>
      <c r="G3" s="276"/>
      <c r="H3" s="276" t="s">
        <v>84</v>
      </c>
    </row>
    <row r="4" spans="1:8" s="268" customFormat="1" ht="23.25" customHeight="1">
      <c r="A4" s="279" t="s">
        <v>117</v>
      </c>
      <c r="B4" s="279"/>
      <c r="C4" s="541" t="s">
        <v>85</v>
      </c>
      <c r="D4" s="541" t="s">
        <v>106</v>
      </c>
      <c r="E4" s="280" t="s">
        <v>119</v>
      </c>
      <c r="F4" s="280"/>
      <c r="G4" s="280"/>
      <c r="H4" s="280"/>
    </row>
    <row r="5" spans="1:8" s="268" customFormat="1" ht="23.25" customHeight="1">
      <c r="A5" s="541" t="s">
        <v>108</v>
      </c>
      <c r="B5" s="541" t="s">
        <v>109</v>
      </c>
      <c r="C5" s="541"/>
      <c r="D5" s="541"/>
      <c r="E5" s="541" t="s">
        <v>87</v>
      </c>
      <c r="F5" s="541" t="s">
        <v>124</v>
      </c>
      <c r="G5" s="541" t="s">
        <v>125</v>
      </c>
      <c r="H5" s="541" t="s">
        <v>126</v>
      </c>
    </row>
    <row r="6" spans="1:8" ht="31.5" customHeight="1">
      <c r="A6" s="541"/>
      <c r="B6" s="541"/>
      <c r="C6" s="541"/>
      <c r="D6" s="541"/>
      <c r="E6" s="541"/>
      <c r="F6" s="541"/>
      <c r="G6" s="541"/>
      <c r="H6" s="541"/>
    </row>
    <row r="7" spans="1:8" ht="23.25" customHeight="1">
      <c r="A7" s="281" t="s">
        <v>99</v>
      </c>
      <c r="B7" s="282" t="s">
        <v>99</v>
      </c>
      <c r="C7" s="282" t="s">
        <v>99</v>
      </c>
      <c r="D7" s="282" t="s">
        <v>99</v>
      </c>
      <c r="E7" s="283">
        <v>2</v>
      </c>
      <c r="F7" s="283">
        <v>3</v>
      </c>
      <c r="G7" s="284">
        <v>4</v>
      </c>
      <c r="H7" s="284">
        <v>5</v>
      </c>
    </row>
    <row r="8" spans="1:8" s="269" customFormat="1" ht="24" customHeight="1">
      <c r="A8" s="539" t="s">
        <v>87</v>
      </c>
      <c r="B8" s="540"/>
      <c r="C8" s="82" t="s">
        <v>100</v>
      </c>
      <c r="D8" s="286" t="s">
        <v>111</v>
      </c>
      <c r="E8" s="98">
        <f>E9</f>
        <v>1949.152</v>
      </c>
      <c r="F8" s="98">
        <f>F9</f>
        <v>1106.7858</v>
      </c>
      <c r="G8" s="98">
        <f>G9</f>
        <v>665.8559</v>
      </c>
      <c r="H8" s="98">
        <f>H9</f>
        <v>176.5103</v>
      </c>
    </row>
    <row r="9" spans="1:8" s="269" customFormat="1" ht="19.5" customHeight="1">
      <c r="A9" s="287" t="s">
        <v>112</v>
      </c>
      <c r="B9" s="287"/>
      <c r="C9" s="82" t="s">
        <v>100</v>
      </c>
      <c r="D9" s="286" t="s">
        <v>113</v>
      </c>
      <c r="E9" s="98">
        <f>SUM(E10:E13)</f>
        <v>1949.152</v>
      </c>
      <c r="F9" s="98">
        <f>SUM(F10:F13)</f>
        <v>1106.7858</v>
      </c>
      <c r="G9" s="98">
        <f>SUM(G10:G13)</f>
        <v>665.8559</v>
      </c>
      <c r="H9" s="98">
        <f>SUM(H10:H13)</f>
        <v>176.5103</v>
      </c>
    </row>
    <row r="10" spans="1:8" ht="19.5" customHeight="1">
      <c r="A10" s="262">
        <v>205</v>
      </c>
      <c r="B10" s="262" t="s">
        <v>149</v>
      </c>
      <c r="C10" s="169" t="s">
        <v>100</v>
      </c>
      <c r="D10" s="288" t="s">
        <v>267</v>
      </c>
      <c r="E10" s="103">
        <f>SUM(F10:H10)</f>
        <v>1949.152</v>
      </c>
      <c r="F10" s="103">
        <v>1106.7858</v>
      </c>
      <c r="G10" s="103">
        <v>665.8559</v>
      </c>
      <c r="H10" s="103">
        <v>176.5103</v>
      </c>
    </row>
    <row r="11" spans="1:8" ht="19.5" customHeight="1">
      <c r="A11" s="262" t="s">
        <v>112</v>
      </c>
      <c r="B11" s="262" t="s">
        <v>268</v>
      </c>
      <c r="C11" s="169" t="s">
        <v>100</v>
      </c>
      <c r="D11" s="288" t="s">
        <v>269</v>
      </c>
      <c r="E11" s="103">
        <f>SUM(F11:H11)</f>
        <v>0</v>
      </c>
      <c r="F11" s="103"/>
      <c r="G11" s="103"/>
      <c r="H11" s="103"/>
    </row>
    <row r="12" spans="1:8" ht="19.5" customHeight="1">
      <c r="A12" s="262" t="s">
        <v>270</v>
      </c>
      <c r="B12" s="262" t="s">
        <v>271</v>
      </c>
      <c r="C12" s="169" t="s">
        <v>100</v>
      </c>
      <c r="D12" s="288" t="s">
        <v>272</v>
      </c>
      <c r="E12" s="103">
        <f>SUM(F12:H12)</f>
        <v>0</v>
      </c>
      <c r="F12" s="103"/>
      <c r="G12" s="103"/>
      <c r="H12" s="103"/>
    </row>
    <row r="13" spans="1:8" ht="19.5" customHeight="1">
      <c r="A13" s="262" t="s">
        <v>112</v>
      </c>
      <c r="B13" s="262" t="s">
        <v>273</v>
      </c>
      <c r="C13" s="169" t="s">
        <v>100</v>
      </c>
      <c r="D13" s="288" t="s">
        <v>274</v>
      </c>
      <c r="E13" s="103">
        <f>SUM(F13:H13)</f>
        <v>0</v>
      </c>
      <c r="F13" s="103"/>
      <c r="G13" s="103"/>
      <c r="H13" s="103"/>
    </row>
    <row r="14" spans="3:8" ht="18.75" customHeight="1">
      <c r="C14" s="289"/>
      <c r="D14" s="290"/>
      <c r="F14" s="291"/>
      <c r="G14" s="291"/>
      <c r="H14" s="291"/>
    </row>
  </sheetData>
  <sheetProtection formatCells="0" formatColumns="0" formatRows="0"/>
  <mergeCells count="10">
    <mergeCell ref="A2:H2"/>
    <mergeCell ref="A8:B8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0"/>
  <sheetViews>
    <sheetView showGridLines="0" showZeros="0" zoomScale="70" zoomScaleNormal="70" zoomScaleSheetLayoutView="100" workbookViewId="0" topLeftCell="A1">
      <selection activeCell="H14" sqref="H14"/>
    </sheetView>
  </sheetViews>
  <sheetFormatPr defaultColWidth="6.75390625" defaultRowHeight="22.5" customHeight="1"/>
  <cols>
    <col min="1" max="1" width="4.125" style="251" customWidth="1"/>
    <col min="2" max="2" width="3.25390625" style="251" customWidth="1"/>
    <col min="3" max="3" width="3.00390625" style="251" customWidth="1"/>
    <col min="4" max="4" width="4.50390625" style="251" customWidth="1"/>
    <col min="5" max="5" width="17.875" style="251" customWidth="1"/>
    <col min="6" max="7" width="12.375" style="251" customWidth="1"/>
    <col min="8" max="8" width="13.50390625" style="251" customWidth="1"/>
    <col min="9" max="9" width="5.25390625" style="251" customWidth="1"/>
    <col min="10" max="10" width="6.125" style="251" customWidth="1"/>
    <col min="11" max="11" width="5.75390625" style="251" customWidth="1"/>
    <col min="12" max="12" width="10.625" style="251" customWidth="1"/>
    <col min="13" max="13" width="12.625" style="252" customWidth="1"/>
    <col min="14" max="14" width="6.25390625" style="251" customWidth="1"/>
    <col min="15" max="15" width="11.75390625" style="251" customWidth="1"/>
    <col min="16" max="16" width="12.125" style="251" customWidth="1"/>
    <col min="17" max="17" width="10.625" style="251" customWidth="1"/>
    <col min="18" max="18" width="11.625" style="251" customWidth="1"/>
    <col min="19" max="20" width="8.25390625" style="251" customWidth="1"/>
    <col min="21" max="21" width="7.00390625" style="251" customWidth="1"/>
    <col min="22" max="22" width="5.375" style="251" customWidth="1"/>
    <col min="23" max="23" width="12.25390625" style="251" customWidth="1"/>
    <col min="24" max="24" width="10.75390625" style="251" customWidth="1"/>
    <col min="25" max="25" width="5.375" style="251" customWidth="1"/>
    <col min="26" max="26" width="6.25390625" style="251" customWidth="1"/>
    <col min="27" max="27" width="11.25390625" style="251" customWidth="1"/>
    <col min="28" max="16384" width="6.75390625" style="253" customWidth="1"/>
  </cols>
  <sheetData>
    <row r="1" spans="1:27" s="248" customFormat="1" ht="22.5" customHeight="1">
      <c r="A1" s="251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2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1"/>
      <c r="Y1" s="251"/>
      <c r="Z1" s="251"/>
      <c r="AA1" s="267" t="s">
        <v>277</v>
      </c>
    </row>
    <row r="2" spans="1:27" s="248" customFormat="1" ht="22.5" customHeight="1">
      <c r="A2" s="545" t="s">
        <v>278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</row>
    <row r="3" spans="1:27" s="248" customFormat="1" ht="22.5" customHeight="1">
      <c r="A3" s="546" t="s">
        <v>116</v>
      </c>
      <c r="B3" s="546"/>
      <c r="C3" s="546"/>
      <c r="D3" s="546"/>
      <c r="E3" s="546"/>
      <c r="F3" s="546"/>
      <c r="G3" s="255"/>
      <c r="H3" s="255"/>
      <c r="I3" s="255"/>
      <c r="J3" s="255"/>
      <c r="K3" s="255"/>
      <c r="L3" s="255"/>
      <c r="M3" s="252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1"/>
      <c r="Y3" s="251"/>
      <c r="Z3" s="547" t="s">
        <v>84</v>
      </c>
      <c r="AA3" s="547"/>
    </row>
    <row r="4" spans="1:27" s="248" customFormat="1" ht="27" customHeight="1">
      <c r="A4" s="548" t="s">
        <v>105</v>
      </c>
      <c r="B4" s="548"/>
      <c r="C4" s="548"/>
      <c r="D4" s="549" t="s">
        <v>85</v>
      </c>
      <c r="E4" s="549" t="s">
        <v>106</v>
      </c>
      <c r="F4" s="549" t="s">
        <v>107</v>
      </c>
      <c r="G4" s="549" t="s">
        <v>167</v>
      </c>
      <c r="H4" s="549"/>
      <c r="I4" s="549"/>
      <c r="J4" s="549"/>
      <c r="K4" s="549"/>
      <c r="L4" s="549"/>
      <c r="M4" s="549"/>
      <c r="N4" s="549"/>
      <c r="O4" s="549" t="s">
        <v>168</v>
      </c>
      <c r="P4" s="549"/>
      <c r="Q4" s="549"/>
      <c r="R4" s="549"/>
      <c r="S4" s="549"/>
      <c r="T4" s="549"/>
      <c r="U4" s="549"/>
      <c r="V4" s="549"/>
      <c r="W4" s="501" t="s">
        <v>169</v>
      </c>
      <c r="X4" s="549" t="s">
        <v>170</v>
      </c>
      <c r="Y4" s="549"/>
      <c r="Z4" s="549"/>
      <c r="AA4" s="549"/>
    </row>
    <row r="5" spans="1:27" s="248" customFormat="1" ht="27" customHeight="1">
      <c r="A5" s="549" t="s">
        <v>108</v>
      </c>
      <c r="B5" s="549" t="s">
        <v>109</v>
      </c>
      <c r="C5" s="549" t="s">
        <v>110</v>
      </c>
      <c r="D5" s="549"/>
      <c r="E5" s="549"/>
      <c r="F5" s="549"/>
      <c r="G5" s="549" t="s">
        <v>87</v>
      </c>
      <c r="H5" s="549" t="s">
        <v>171</v>
      </c>
      <c r="I5" s="549" t="s">
        <v>172</v>
      </c>
      <c r="J5" s="549" t="s">
        <v>173</v>
      </c>
      <c r="K5" s="549" t="s">
        <v>174</v>
      </c>
      <c r="L5" s="500" t="s">
        <v>175</v>
      </c>
      <c r="M5" s="549" t="s">
        <v>176</v>
      </c>
      <c r="N5" s="549" t="s">
        <v>177</v>
      </c>
      <c r="O5" s="549" t="s">
        <v>87</v>
      </c>
      <c r="P5" s="549" t="s">
        <v>178</v>
      </c>
      <c r="Q5" s="549" t="s">
        <v>179</v>
      </c>
      <c r="R5" s="549" t="s">
        <v>180</v>
      </c>
      <c r="S5" s="500" t="s">
        <v>181</v>
      </c>
      <c r="T5" s="549" t="s">
        <v>182</v>
      </c>
      <c r="U5" s="549" t="s">
        <v>183</v>
      </c>
      <c r="V5" s="549" t="s">
        <v>184</v>
      </c>
      <c r="W5" s="502"/>
      <c r="X5" s="549" t="s">
        <v>87</v>
      </c>
      <c r="Y5" s="549" t="s">
        <v>185</v>
      </c>
      <c r="Z5" s="549" t="s">
        <v>186</v>
      </c>
      <c r="AA5" s="549" t="s">
        <v>170</v>
      </c>
    </row>
    <row r="6" spans="1:27" s="248" customFormat="1" ht="80.25" customHeight="1">
      <c r="A6" s="549"/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00"/>
      <c r="M6" s="549"/>
      <c r="N6" s="549"/>
      <c r="O6" s="549"/>
      <c r="P6" s="549"/>
      <c r="Q6" s="549"/>
      <c r="R6" s="549"/>
      <c r="S6" s="500"/>
      <c r="T6" s="549"/>
      <c r="U6" s="549"/>
      <c r="V6" s="549"/>
      <c r="W6" s="503"/>
      <c r="X6" s="549"/>
      <c r="Y6" s="549"/>
      <c r="Z6" s="549"/>
      <c r="AA6" s="549"/>
    </row>
    <row r="7" spans="1:27" s="248" customFormat="1" ht="30" customHeight="1">
      <c r="A7" s="256" t="s">
        <v>99</v>
      </c>
      <c r="B7" s="256" t="s">
        <v>99</v>
      </c>
      <c r="C7" s="256" t="s">
        <v>99</v>
      </c>
      <c r="D7" s="256" t="s">
        <v>99</v>
      </c>
      <c r="E7" s="256" t="s">
        <v>99</v>
      </c>
      <c r="F7" s="257">
        <v>1</v>
      </c>
      <c r="G7" s="257">
        <v>2</v>
      </c>
      <c r="H7" s="257">
        <v>3</v>
      </c>
      <c r="I7" s="257">
        <v>4</v>
      </c>
      <c r="J7" s="257">
        <v>5</v>
      </c>
      <c r="K7" s="257">
        <v>6</v>
      </c>
      <c r="L7" s="257">
        <v>7</v>
      </c>
      <c r="M7" s="257">
        <v>8</v>
      </c>
      <c r="N7" s="257">
        <v>9</v>
      </c>
      <c r="O7" s="257">
        <v>10</v>
      </c>
      <c r="P7" s="257">
        <v>11</v>
      </c>
      <c r="Q7" s="257">
        <v>12</v>
      </c>
      <c r="R7" s="257">
        <v>13</v>
      </c>
      <c r="S7" s="257">
        <v>14</v>
      </c>
      <c r="T7" s="257">
        <v>15</v>
      </c>
      <c r="U7" s="257">
        <v>16</v>
      </c>
      <c r="V7" s="257">
        <v>17</v>
      </c>
      <c r="W7" s="257">
        <v>18</v>
      </c>
      <c r="X7" s="257">
        <v>19</v>
      </c>
      <c r="Y7" s="257">
        <v>20</v>
      </c>
      <c r="Z7" s="257">
        <v>21</v>
      </c>
      <c r="AA7" s="257">
        <v>22</v>
      </c>
    </row>
    <row r="8" spans="1:27" s="249" customFormat="1" ht="28.5" customHeight="1">
      <c r="A8" s="550" t="s">
        <v>87</v>
      </c>
      <c r="B8" s="551"/>
      <c r="C8" s="552"/>
      <c r="D8" s="169" t="s">
        <v>100</v>
      </c>
      <c r="E8" s="258" t="s">
        <v>111</v>
      </c>
      <c r="F8" s="259">
        <f>F9</f>
        <v>1106.7857999999999</v>
      </c>
      <c r="G8" s="259">
        <f aca="true" t="shared" si="0" ref="G8:AA8">G9</f>
        <v>585.1776</v>
      </c>
      <c r="H8" s="259">
        <f t="shared" si="0"/>
        <v>585.1776</v>
      </c>
      <c r="I8" s="259"/>
      <c r="J8" s="259"/>
      <c r="K8" s="259"/>
      <c r="L8" s="259">
        <f t="shared" si="0"/>
        <v>0</v>
      </c>
      <c r="M8" s="259">
        <f t="shared" si="0"/>
        <v>0</v>
      </c>
      <c r="N8" s="259"/>
      <c r="O8" s="259">
        <f t="shared" si="0"/>
        <v>165.3194</v>
      </c>
      <c r="P8" s="259">
        <f t="shared" si="0"/>
        <v>91.6378</v>
      </c>
      <c r="Q8" s="259">
        <f t="shared" si="0"/>
        <v>59.8568</v>
      </c>
      <c r="R8" s="259">
        <f t="shared" si="0"/>
        <v>13.8248</v>
      </c>
      <c r="S8" s="259">
        <f t="shared" si="0"/>
        <v>0</v>
      </c>
      <c r="T8" s="259">
        <f t="shared" si="0"/>
        <v>0</v>
      </c>
      <c r="U8" s="259"/>
      <c r="V8" s="259"/>
      <c r="W8" s="259">
        <f t="shared" si="0"/>
        <v>83.274</v>
      </c>
      <c r="X8" s="259">
        <f t="shared" si="0"/>
        <v>273.0148</v>
      </c>
      <c r="Y8" s="259"/>
      <c r="Z8" s="259"/>
      <c r="AA8" s="259">
        <f t="shared" si="0"/>
        <v>273.0148</v>
      </c>
    </row>
    <row r="9" spans="1:27" s="250" customFormat="1" ht="22.5" customHeight="1">
      <c r="A9" s="260" t="s">
        <v>112</v>
      </c>
      <c r="B9" s="260"/>
      <c r="C9" s="261"/>
      <c r="D9" s="82"/>
      <c r="E9" s="175" t="s">
        <v>113</v>
      </c>
      <c r="F9" s="259">
        <f>F10+F12+F17+F19</f>
        <v>1106.7857999999999</v>
      </c>
      <c r="G9" s="259">
        <f aca="true" t="shared" si="1" ref="G9:AA9">G10+G12+G17+G19</f>
        <v>585.1776</v>
      </c>
      <c r="H9" s="259">
        <f t="shared" si="1"/>
        <v>585.1776</v>
      </c>
      <c r="I9" s="259"/>
      <c r="J9" s="259"/>
      <c r="K9" s="259"/>
      <c r="L9" s="259">
        <f t="shared" si="1"/>
        <v>0</v>
      </c>
      <c r="M9" s="259">
        <f t="shared" si="1"/>
        <v>0</v>
      </c>
      <c r="N9" s="259"/>
      <c r="O9" s="259">
        <f t="shared" si="1"/>
        <v>165.3194</v>
      </c>
      <c r="P9" s="259">
        <f t="shared" si="1"/>
        <v>91.6378</v>
      </c>
      <c r="Q9" s="259">
        <f t="shared" si="1"/>
        <v>59.8568</v>
      </c>
      <c r="R9" s="259">
        <f t="shared" si="1"/>
        <v>13.8248</v>
      </c>
      <c r="S9" s="259">
        <f t="shared" si="1"/>
        <v>0</v>
      </c>
      <c r="T9" s="259">
        <f t="shared" si="1"/>
        <v>0</v>
      </c>
      <c r="U9" s="259"/>
      <c r="V9" s="259"/>
      <c r="W9" s="259">
        <f t="shared" si="1"/>
        <v>83.274</v>
      </c>
      <c r="X9" s="259">
        <f t="shared" si="1"/>
        <v>273.0148</v>
      </c>
      <c r="Y9" s="259"/>
      <c r="Z9" s="259"/>
      <c r="AA9" s="259">
        <f t="shared" si="1"/>
        <v>273.0148</v>
      </c>
    </row>
    <row r="10" spans="1:27" s="250" customFormat="1" ht="22.5" customHeight="1">
      <c r="A10" s="260">
        <v>205</v>
      </c>
      <c r="B10" s="260" t="s">
        <v>149</v>
      </c>
      <c r="C10" s="261"/>
      <c r="D10" s="82"/>
      <c r="E10" s="175" t="s">
        <v>150</v>
      </c>
      <c r="F10" s="259">
        <f>F11</f>
        <v>1106.7857999999999</v>
      </c>
      <c r="G10" s="259">
        <f aca="true" t="shared" si="2" ref="G10:AA10">G11</f>
        <v>585.1776</v>
      </c>
      <c r="H10" s="259">
        <f t="shared" si="2"/>
        <v>585.1776</v>
      </c>
      <c r="I10" s="259"/>
      <c r="J10" s="259"/>
      <c r="K10" s="259"/>
      <c r="L10" s="259">
        <f t="shared" si="2"/>
        <v>0</v>
      </c>
      <c r="M10" s="259">
        <f t="shared" si="2"/>
        <v>0</v>
      </c>
      <c r="N10" s="259"/>
      <c r="O10" s="259">
        <f t="shared" si="2"/>
        <v>165.3194</v>
      </c>
      <c r="P10" s="259">
        <f t="shared" si="2"/>
        <v>91.6378</v>
      </c>
      <c r="Q10" s="259">
        <f t="shared" si="2"/>
        <v>59.8568</v>
      </c>
      <c r="R10" s="259">
        <f t="shared" si="2"/>
        <v>13.8248</v>
      </c>
      <c r="S10" s="259">
        <f t="shared" si="2"/>
        <v>0</v>
      </c>
      <c r="T10" s="259">
        <f t="shared" si="2"/>
        <v>0</v>
      </c>
      <c r="U10" s="259"/>
      <c r="V10" s="259"/>
      <c r="W10" s="259">
        <f t="shared" si="2"/>
        <v>83.274</v>
      </c>
      <c r="X10" s="259">
        <f t="shared" si="2"/>
        <v>273.0148</v>
      </c>
      <c r="Y10" s="259"/>
      <c r="Z10" s="259"/>
      <c r="AA10" s="259">
        <f t="shared" si="2"/>
        <v>273.0148</v>
      </c>
    </row>
    <row r="11" spans="1:27" s="248" customFormat="1" ht="22.5" customHeight="1">
      <c r="A11" s="262">
        <v>205</v>
      </c>
      <c r="B11" s="262" t="s">
        <v>149</v>
      </c>
      <c r="C11" s="263" t="s">
        <v>151</v>
      </c>
      <c r="D11" s="169" t="s">
        <v>100</v>
      </c>
      <c r="E11" s="177" t="s">
        <v>250</v>
      </c>
      <c r="F11" s="264">
        <f>G11+O11+W11+X11</f>
        <v>1106.7857999999999</v>
      </c>
      <c r="G11" s="264">
        <f>H11+L11+M11</f>
        <v>585.1776</v>
      </c>
      <c r="H11" s="264">
        <v>585.1776</v>
      </c>
      <c r="I11" s="264">
        <v>0</v>
      </c>
      <c r="J11" s="264">
        <v>0</v>
      </c>
      <c r="K11" s="264">
        <v>0</v>
      </c>
      <c r="L11" s="264"/>
      <c r="M11" s="264"/>
      <c r="N11" s="264">
        <v>0</v>
      </c>
      <c r="O11" s="264">
        <f>P11+Q11+R11+S11+T11</f>
        <v>165.3194</v>
      </c>
      <c r="P11" s="264">
        <v>91.6378</v>
      </c>
      <c r="Q11" s="264">
        <v>59.8568</v>
      </c>
      <c r="R11" s="264">
        <v>13.8248</v>
      </c>
      <c r="S11" s="264"/>
      <c r="T11" s="264"/>
      <c r="U11" s="264">
        <v>0</v>
      </c>
      <c r="V11" s="264">
        <v>0</v>
      </c>
      <c r="W11" s="264">
        <v>83.274</v>
      </c>
      <c r="X11" s="264">
        <f>AA11</f>
        <v>273.0148</v>
      </c>
      <c r="Y11" s="264"/>
      <c r="Z11" s="264"/>
      <c r="AA11" s="264">
        <v>273.0148</v>
      </c>
    </row>
    <row r="12" spans="1:27" s="250" customFormat="1" ht="22.5" customHeight="1">
      <c r="A12" s="260">
        <v>205</v>
      </c>
      <c r="B12" s="260" t="s">
        <v>151</v>
      </c>
      <c r="C12" s="261"/>
      <c r="D12" s="82"/>
      <c r="E12" s="175" t="s">
        <v>153</v>
      </c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</row>
    <row r="13" spans="1:27" s="248" customFormat="1" ht="22.5" customHeight="1">
      <c r="A13" s="262">
        <v>205</v>
      </c>
      <c r="B13" s="262" t="s">
        <v>151</v>
      </c>
      <c r="C13" s="263" t="s">
        <v>149</v>
      </c>
      <c r="D13" s="169" t="s">
        <v>100</v>
      </c>
      <c r="E13" s="177" t="s">
        <v>251</v>
      </c>
      <c r="F13" s="265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</row>
    <row r="14" spans="1:27" s="248" customFormat="1" ht="22.5" customHeight="1">
      <c r="A14" s="262">
        <v>205</v>
      </c>
      <c r="B14" s="262" t="s">
        <v>151</v>
      </c>
      <c r="C14" s="263" t="s">
        <v>151</v>
      </c>
      <c r="D14" s="169" t="s">
        <v>100</v>
      </c>
      <c r="E14" s="177" t="s">
        <v>252</v>
      </c>
      <c r="F14" s="265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</row>
    <row r="15" spans="1:27" s="248" customFormat="1" ht="22.5" customHeight="1">
      <c r="A15" s="262">
        <v>205</v>
      </c>
      <c r="B15" s="262" t="s">
        <v>151</v>
      </c>
      <c r="C15" s="263" t="s">
        <v>156</v>
      </c>
      <c r="D15" s="169" t="s">
        <v>100</v>
      </c>
      <c r="E15" s="177" t="s">
        <v>253</v>
      </c>
      <c r="F15" s="265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</row>
    <row r="16" spans="1:27" s="248" customFormat="1" ht="22.5" customHeight="1">
      <c r="A16" s="262">
        <v>205</v>
      </c>
      <c r="B16" s="262" t="s">
        <v>151</v>
      </c>
      <c r="C16" s="263" t="s">
        <v>158</v>
      </c>
      <c r="D16" s="169" t="s">
        <v>100</v>
      </c>
      <c r="E16" s="177" t="s">
        <v>279</v>
      </c>
      <c r="F16" s="265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</row>
    <row r="17" spans="1:27" s="250" customFormat="1" ht="22.5" customHeight="1">
      <c r="A17" s="260" t="s">
        <v>112</v>
      </c>
      <c r="B17" s="260" t="s">
        <v>156</v>
      </c>
      <c r="C17" s="261"/>
      <c r="D17" s="82" t="s">
        <v>100</v>
      </c>
      <c r="E17" s="175" t="s">
        <v>160</v>
      </c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</row>
    <row r="18" spans="1:27" s="248" customFormat="1" ht="22.5" customHeight="1">
      <c r="A18" s="262" t="s">
        <v>112</v>
      </c>
      <c r="B18" s="262" t="s">
        <v>156</v>
      </c>
      <c r="C18" s="263" t="s">
        <v>151</v>
      </c>
      <c r="D18" s="169" t="s">
        <v>100</v>
      </c>
      <c r="E18" s="177" t="s">
        <v>255</v>
      </c>
      <c r="F18" s="265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</row>
    <row r="19" spans="1:27" s="250" customFormat="1" ht="22.5" customHeight="1">
      <c r="A19" s="260" t="s">
        <v>112</v>
      </c>
      <c r="B19" s="260" t="s">
        <v>162</v>
      </c>
      <c r="C19" s="261"/>
      <c r="D19" s="82" t="s">
        <v>100</v>
      </c>
      <c r="E19" s="175" t="s">
        <v>163</v>
      </c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</row>
    <row r="20" spans="1:27" s="248" customFormat="1" ht="22.5" customHeight="1">
      <c r="A20" s="262" t="s">
        <v>112</v>
      </c>
      <c r="B20" s="262" t="s">
        <v>162</v>
      </c>
      <c r="C20" s="263" t="s">
        <v>149</v>
      </c>
      <c r="D20" s="169" t="s">
        <v>100</v>
      </c>
      <c r="E20" s="177" t="s">
        <v>256</v>
      </c>
      <c r="F20" s="265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</row>
  </sheetData>
  <sheetProtection formatCells="0" formatColumns="0" formatRows="0"/>
  <mergeCells count="35">
    <mergeCell ref="AA5:AA6"/>
    <mergeCell ref="U5:U6"/>
    <mergeCell ref="V5:V6"/>
    <mergeCell ref="W4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8:C8"/>
    <mergeCell ref="A5:A6"/>
    <mergeCell ref="B5:B6"/>
    <mergeCell ref="C5:C6"/>
    <mergeCell ref="D4:D6"/>
    <mergeCell ref="E4:E6"/>
    <mergeCell ref="A2:AA2"/>
    <mergeCell ref="A3:F3"/>
    <mergeCell ref="Z3:AA3"/>
    <mergeCell ref="A4:C4"/>
    <mergeCell ref="G4:N4"/>
    <mergeCell ref="O4:V4"/>
    <mergeCell ref="X4:AA4"/>
    <mergeCell ref="F4:F6"/>
    <mergeCell ref="G5:G6"/>
    <mergeCell ref="H5:H6"/>
  </mergeCells>
  <printOptions horizontalCentered="1"/>
  <pageMargins left="0" right="0" top="0.7874015748031497" bottom="0.7874015748031497" header="0.3937007874015748" footer="0.3937007874015748"/>
  <pageSetup horizontalDpi="1200" verticalDpi="1200" orientation="landscape" paperSize="9" scale="50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showZeros="0" zoomScale="70" zoomScaleNormal="70" zoomScaleSheetLayoutView="100" workbookViewId="0" topLeftCell="A1">
      <selection activeCell="M7" sqref="M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  <col min="7" max="7" width="6.375" style="0" customWidth="1"/>
    <col min="8" max="8" width="7.25390625" style="0" customWidth="1"/>
    <col min="9" max="9" width="6.375" style="0" customWidth="1"/>
    <col min="10" max="10" width="6.50390625" style="0" customWidth="1"/>
    <col min="11" max="11" width="6.75390625" style="0" customWidth="1"/>
    <col min="12" max="13" width="13.875" style="0" customWidth="1"/>
  </cols>
  <sheetData>
    <row r="1" ht="14.25" customHeight="1">
      <c r="N1" t="s">
        <v>280</v>
      </c>
    </row>
    <row r="2" spans="1:14" ht="33" customHeight="1">
      <c r="A2" s="504" t="s">
        <v>281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</row>
    <row r="3" spans="1:14" ht="14.25" customHeight="1">
      <c r="A3" t="s">
        <v>116</v>
      </c>
      <c r="M3" s="536" t="s">
        <v>84</v>
      </c>
      <c r="N3" s="536"/>
    </row>
    <row r="4" spans="1:14" ht="22.5" customHeight="1">
      <c r="A4" s="506" t="s">
        <v>105</v>
      </c>
      <c r="B4" s="506"/>
      <c r="C4" s="506"/>
      <c r="D4" s="507" t="s">
        <v>136</v>
      </c>
      <c r="E4" s="507" t="s">
        <v>86</v>
      </c>
      <c r="F4" s="507" t="s">
        <v>87</v>
      </c>
      <c r="G4" s="507" t="s">
        <v>138</v>
      </c>
      <c r="H4" s="507"/>
      <c r="I4" s="507"/>
      <c r="J4" s="507"/>
      <c r="K4" s="507"/>
      <c r="L4" s="507" t="s">
        <v>142</v>
      </c>
      <c r="M4" s="507"/>
      <c r="N4" s="507"/>
    </row>
    <row r="5" spans="1:14" ht="17.25" customHeight="1">
      <c r="A5" s="507" t="s">
        <v>108</v>
      </c>
      <c r="B5" s="508" t="s">
        <v>109</v>
      </c>
      <c r="C5" s="507" t="s">
        <v>110</v>
      </c>
      <c r="D5" s="507"/>
      <c r="E5" s="507"/>
      <c r="F5" s="507"/>
      <c r="G5" s="507" t="s">
        <v>190</v>
      </c>
      <c r="H5" s="507" t="s">
        <v>191</v>
      </c>
      <c r="I5" s="507" t="s">
        <v>168</v>
      </c>
      <c r="J5" s="507" t="s">
        <v>169</v>
      </c>
      <c r="K5" s="507" t="s">
        <v>170</v>
      </c>
      <c r="L5" s="507" t="s">
        <v>190</v>
      </c>
      <c r="M5" s="507" t="s">
        <v>124</v>
      </c>
      <c r="N5" s="507" t="s">
        <v>192</v>
      </c>
    </row>
    <row r="6" spans="1:14" ht="20.25" customHeight="1">
      <c r="A6" s="507"/>
      <c r="B6" s="508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</row>
    <row r="7" spans="1:14" s="20" customFormat="1" ht="29.25" customHeight="1">
      <c r="A7" s="553" t="s">
        <v>87</v>
      </c>
      <c r="B7" s="554"/>
      <c r="C7" s="555"/>
      <c r="D7" s="169" t="s">
        <v>100</v>
      </c>
      <c r="E7" s="50" t="s">
        <v>148</v>
      </c>
      <c r="F7" s="237">
        <f>L7</f>
        <v>0</v>
      </c>
      <c r="G7" s="238"/>
      <c r="H7" s="238"/>
      <c r="I7" s="238"/>
      <c r="J7" s="238"/>
      <c r="K7" s="238"/>
      <c r="L7" s="237">
        <f>M7</f>
        <v>0</v>
      </c>
      <c r="M7" s="237"/>
      <c r="N7" s="238"/>
    </row>
    <row r="8" spans="1:14" s="18" customFormat="1" ht="19.5" customHeight="1">
      <c r="A8" s="239">
        <v>205</v>
      </c>
      <c r="B8" s="205"/>
      <c r="C8" s="240"/>
      <c r="D8" s="207" t="s">
        <v>100</v>
      </c>
      <c r="E8" s="175" t="s">
        <v>113</v>
      </c>
      <c r="F8" s="237">
        <f aca="true" t="shared" si="0" ref="F8:F19">L8</f>
        <v>1106.7858</v>
      </c>
      <c r="G8" s="237"/>
      <c r="H8" s="237"/>
      <c r="I8" s="237"/>
      <c r="J8" s="237"/>
      <c r="K8" s="237"/>
      <c r="L8" s="237">
        <f aca="true" t="shared" si="1" ref="L8:L19">M8</f>
        <v>1106.7858</v>
      </c>
      <c r="M8" s="180">
        <v>1106.7858</v>
      </c>
      <c r="N8" s="246"/>
    </row>
    <row r="9" spans="1:14" s="18" customFormat="1" ht="19.5" customHeight="1">
      <c r="A9" s="239">
        <v>205</v>
      </c>
      <c r="B9" s="205" t="s">
        <v>149</v>
      </c>
      <c r="C9" s="240"/>
      <c r="D9" s="207" t="s">
        <v>100</v>
      </c>
      <c r="E9" s="175" t="s">
        <v>150</v>
      </c>
      <c r="F9" s="237">
        <f t="shared" si="0"/>
        <v>1106.7858</v>
      </c>
      <c r="G9" s="237"/>
      <c r="H9" s="237"/>
      <c r="I9" s="237"/>
      <c r="J9" s="237"/>
      <c r="K9" s="237"/>
      <c r="L9" s="237">
        <f t="shared" si="1"/>
        <v>1106.7858</v>
      </c>
      <c r="M9" s="180">
        <v>1106.7858</v>
      </c>
      <c r="N9" s="246"/>
    </row>
    <row r="10" spans="1:14" s="236" customFormat="1" ht="19.5" customHeight="1">
      <c r="A10" s="241">
        <v>205</v>
      </c>
      <c r="B10" s="241" t="s">
        <v>149</v>
      </c>
      <c r="C10" s="241" t="s">
        <v>151</v>
      </c>
      <c r="D10" s="241" t="s">
        <v>100</v>
      </c>
      <c r="E10" s="241" t="s">
        <v>152</v>
      </c>
      <c r="F10" s="241">
        <f t="shared" si="0"/>
        <v>1106.7858</v>
      </c>
      <c r="G10" s="241"/>
      <c r="H10" s="241"/>
      <c r="I10" s="241"/>
      <c r="J10" s="241"/>
      <c r="K10" s="241"/>
      <c r="L10" s="241">
        <f t="shared" si="1"/>
        <v>1106.7858</v>
      </c>
      <c r="M10" s="180">
        <v>1106.7858</v>
      </c>
      <c r="N10" s="241"/>
    </row>
    <row r="11" spans="1:14" s="18" customFormat="1" ht="19.5" customHeight="1">
      <c r="A11" s="239">
        <v>205</v>
      </c>
      <c r="B11" s="205" t="s">
        <v>151</v>
      </c>
      <c r="C11" s="240"/>
      <c r="D11" s="207" t="s">
        <v>100</v>
      </c>
      <c r="E11" s="175" t="s">
        <v>153</v>
      </c>
      <c r="F11" s="237">
        <f t="shared" si="0"/>
        <v>0</v>
      </c>
      <c r="G11" s="237"/>
      <c r="H11" s="237"/>
      <c r="I11" s="237"/>
      <c r="J11" s="237"/>
      <c r="K11" s="237"/>
      <c r="L11" s="237">
        <f t="shared" si="1"/>
        <v>0</v>
      </c>
      <c r="M11" s="237"/>
      <c r="N11" s="246"/>
    </row>
    <row r="12" spans="1:14" ht="19.5" customHeight="1">
      <c r="A12" s="242">
        <v>205</v>
      </c>
      <c r="B12" s="210" t="s">
        <v>151</v>
      </c>
      <c r="C12" s="243" t="s">
        <v>149</v>
      </c>
      <c r="D12" s="212" t="s">
        <v>100</v>
      </c>
      <c r="E12" s="177" t="s">
        <v>154</v>
      </c>
      <c r="F12" s="238">
        <f t="shared" si="0"/>
        <v>0</v>
      </c>
      <c r="G12" s="244"/>
      <c r="H12" s="244"/>
      <c r="I12" s="244"/>
      <c r="J12" s="244"/>
      <c r="K12" s="244"/>
      <c r="L12" s="238">
        <f t="shared" si="1"/>
        <v>0</v>
      </c>
      <c r="M12" s="244"/>
      <c r="N12" s="247"/>
    </row>
    <row r="13" spans="1:14" ht="19.5" customHeight="1">
      <c r="A13" s="242">
        <v>205</v>
      </c>
      <c r="B13" s="210" t="s">
        <v>151</v>
      </c>
      <c r="C13" s="243" t="s">
        <v>151</v>
      </c>
      <c r="D13" s="212" t="s">
        <v>100</v>
      </c>
      <c r="E13" s="177" t="s">
        <v>155</v>
      </c>
      <c r="F13" s="238">
        <f t="shared" si="0"/>
        <v>0</v>
      </c>
      <c r="G13" s="244"/>
      <c r="H13" s="244"/>
      <c r="I13" s="244"/>
      <c r="J13" s="244"/>
      <c r="K13" s="244"/>
      <c r="L13" s="238">
        <f t="shared" si="1"/>
        <v>0</v>
      </c>
      <c r="M13" s="244"/>
      <c r="N13" s="247"/>
    </row>
    <row r="14" spans="1:14" ht="19.5" customHeight="1">
      <c r="A14" s="242">
        <v>205</v>
      </c>
      <c r="B14" s="210" t="s">
        <v>151</v>
      </c>
      <c r="C14" s="243" t="s">
        <v>156</v>
      </c>
      <c r="D14" s="212" t="s">
        <v>100</v>
      </c>
      <c r="E14" s="177" t="s">
        <v>157</v>
      </c>
      <c r="F14" s="238">
        <f t="shared" si="0"/>
        <v>0</v>
      </c>
      <c r="G14" s="244"/>
      <c r="H14" s="244"/>
      <c r="I14" s="244"/>
      <c r="J14" s="244"/>
      <c r="K14" s="244"/>
      <c r="L14" s="238">
        <f t="shared" si="1"/>
        <v>0</v>
      </c>
      <c r="M14" s="244"/>
      <c r="N14" s="247"/>
    </row>
    <row r="15" spans="1:14" ht="19.5" customHeight="1">
      <c r="A15" s="242">
        <v>205</v>
      </c>
      <c r="B15" s="242" t="s">
        <v>151</v>
      </c>
      <c r="C15" s="242" t="s">
        <v>158</v>
      </c>
      <c r="D15" s="242" t="s">
        <v>100</v>
      </c>
      <c r="E15" s="177" t="s">
        <v>159</v>
      </c>
      <c r="F15" s="238">
        <f t="shared" si="0"/>
        <v>0</v>
      </c>
      <c r="G15" s="244"/>
      <c r="H15" s="244"/>
      <c r="I15" s="244"/>
      <c r="J15" s="244"/>
      <c r="K15" s="244"/>
      <c r="L15" s="238">
        <f t="shared" si="1"/>
        <v>0</v>
      </c>
      <c r="M15" s="244"/>
      <c r="N15" s="247"/>
    </row>
    <row r="16" spans="1:14" s="18" customFormat="1" ht="19.5" customHeight="1">
      <c r="A16" s="239" t="s">
        <v>112</v>
      </c>
      <c r="B16" s="239" t="s">
        <v>156</v>
      </c>
      <c r="C16" s="239"/>
      <c r="D16" s="239" t="s">
        <v>100</v>
      </c>
      <c r="E16" s="175" t="s">
        <v>160</v>
      </c>
      <c r="F16" s="237">
        <f t="shared" si="0"/>
        <v>0</v>
      </c>
      <c r="G16" s="237"/>
      <c r="H16" s="237"/>
      <c r="I16" s="237"/>
      <c r="J16" s="237"/>
      <c r="K16" s="237"/>
      <c r="L16" s="237">
        <f t="shared" si="1"/>
        <v>0</v>
      </c>
      <c r="M16" s="237"/>
      <c r="N16" s="246"/>
    </row>
    <row r="17" spans="1:14" ht="19.5" customHeight="1">
      <c r="A17" s="242" t="s">
        <v>112</v>
      </c>
      <c r="B17" s="242" t="s">
        <v>156</v>
      </c>
      <c r="C17" s="242" t="s">
        <v>151</v>
      </c>
      <c r="D17" s="242" t="s">
        <v>100</v>
      </c>
      <c r="E17" s="177" t="s">
        <v>161</v>
      </c>
      <c r="F17" s="238">
        <f t="shared" si="0"/>
        <v>0</v>
      </c>
      <c r="G17" s="244"/>
      <c r="H17" s="244"/>
      <c r="I17" s="244"/>
      <c r="J17" s="244"/>
      <c r="K17" s="244"/>
      <c r="L17" s="238">
        <f t="shared" si="1"/>
        <v>0</v>
      </c>
      <c r="M17" s="244"/>
      <c r="N17" s="247"/>
    </row>
    <row r="18" spans="1:14" s="18" customFormat="1" ht="19.5" customHeight="1">
      <c r="A18" s="239" t="s">
        <v>112</v>
      </c>
      <c r="B18" s="239" t="s">
        <v>162</v>
      </c>
      <c r="C18" s="239"/>
      <c r="D18" s="239" t="s">
        <v>100</v>
      </c>
      <c r="E18" s="175" t="s">
        <v>163</v>
      </c>
      <c r="F18" s="237">
        <f t="shared" si="0"/>
        <v>0</v>
      </c>
      <c r="G18" s="237"/>
      <c r="H18" s="237"/>
      <c r="I18" s="237"/>
      <c r="J18" s="237"/>
      <c r="K18" s="237"/>
      <c r="L18" s="237">
        <f t="shared" si="1"/>
        <v>0</v>
      </c>
      <c r="M18" s="237"/>
      <c r="N18" s="246"/>
    </row>
    <row r="19" spans="1:14" ht="19.5" customHeight="1">
      <c r="A19" s="242" t="s">
        <v>112</v>
      </c>
      <c r="B19" s="242" t="s">
        <v>162</v>
      </c>
      <c r="C19" s="242" t="s">
        <v>149</v>
      </c>
      <c r="D19" s="242" t="s">
        <v>100</v>
      </c>
      <c r="E19" s="177" t="s">
        <v>164</v>
      </c>
      <c r="F19" s="238">
        <f t="shared" si="0"/>
        <v>0</v>
      </c>
      <c r="G19" s="244"/>
      <c r="H19" s="244"/>
      <c r="I19" s="244"/>
      <c r="J19" s="244"/>
      <c r="K19" s="244"/>
      <c r="L19" s="238">
        <f t="shared" si="1"/>
        <v>0</v>
      </c>
      <c r="M19" s="244"/>
      <c r="N19" s="247"/>
    </row>
    <row r="22" spans="6:13" ht="14.25">
      <c r="F22" s="245"/>
      <c r="G22" s="245"/>
      <c r="H22" s="245"/>
      <c r="I22" s="245"/>
      <c r="J22" s="245"/>
      <c r="K22" s="245"/>
      <c r="L22" s="245"/>
      <c r="M22" s="245"/>
    </row>
    <row r="23" spans="6:13" ht="14.25">
      <c r="F23" s="245"/>
      <c r="G23" s="245"/>
      <c r="H23" s="245"/>
      <c r="I23" s="245"/>
      <c r="J23" s="245"/>
      <c r="K23" s="245"/>
      <c r="L23" s="245"/>
      <c r="M23" s="245"/>
    </row>
    <row r="24" spans="6:13" ht="14.25">
      <c r="F24" s="245"/>
      <c r="G24" s="245"/>
      <c r="H24" s="245"/>
      <c r="I24" s="245"/>
      <c r="J24" s="245"/>
      <c r="K24" s="245"/>
      <c r="L24" s="245"/>
      <c r="M24" s="245"/>
    </row>
    <row r="25" spans="6:13" ht="14.25">
      <c r="F25" s="245"/>
      <c r="G25" s="245"/>
      <c r="H25" s="245"/>
      <c r="I25" s="245"/>
      <c r="J25" s="245"/>
      <c r="K25" s="245"/>
      <c r="L25" s="245"/>
      <c r="M25" s="245"/>
    </row>
    <row r="26" spans="6:13" ht="14.25">
      <c r="F26" s="245"/>
      <c r="G26" s="245"/>
      <c r="H26" s="245"/>
      <c r="I26" s="245"/>
      <c r="J26" s="245"/>
      <c r="K26" s="245"/>
      <c r="L26" s="245"/>
      <c r="M26" s="245"/>
    </row>
    <row r="27" spans="6:13" ht="14.25">
      <c r="F27" s="245"/>
      <c r="G27" s="245"/>
      <c r="H27" s="245"/>
      <c r="I27" s="245"/>
      <c r="J27" s="245"/>
      <c r="K27" s="245"/>
      <c r="L27" s="245"/>
      <c r="M27" s="245"/>
    </row>
    <row r="28" spans="6:13" ht="14.25">
      <c r="F28" s="245"/>
      <c r="G28" s="245"/>
      <c r="H28" s="245"/>
      <c r="I28" s="245"/>
      <c r="J28" s="245"/>
      <c r="K28" s="245"/>
      <c r="L28" s="245"/>
      <c r="M28" s="245"/>
    </row>
    <row r="29" spans="6:13" ht="14.25">
      <c r="F29" s="245"/>
      <c r="G29" s="245"/>
      <c r="H29" s="245"/>
      <c r="I29" s="245"/>
      <c r="J29" s="245"/>
      <c r="K29" s="245"/>
      <c r="L29" s="245"/>
      <c r="M29" s="245"/>
    </row>
  </sheetData>
  <sheetProtection formatCells="0" formatColumns="0" formatRows="0"/>
  <mergeCells count="20">
    <mergeCell ref="K5:K6"/>
    <mergeCell ref="L5:L6"/>
    <mergeCell ref="M5:M6"/>
    <mergeCell ref="N5:N6"/>
    <mergeCell ref="E4:E6"/>
    <mergeCell ref="F4:F6"/>
    <mergeCell ref="G5:G6"/>
    <mergeCell ref="H5:H6"/>
    <mergeCell ref="I5:I6"/>
    <mergeCell ref="J5:J6"/>
    <mergeCell ref="A2:N2"/>
    <mergeCell ref="M3:N3"/>
    <mergeCell ref="A4:C4"/>
    <mergeCell ref="G4:K4"/>
    <mergeCell ref="L4:N4"/>
    <mergeCell ref="A7:C7"/>
    <mergeCell ref="A5:A6"/>
    <mergeCell ref="B5:B6"/>
    <mergeCell ref="C5:C6"/>
    <mergeCell ref="D4:D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92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0"/>
  <sheetViews>
    <sheetView showGridLines="0" showZeros="0" zoomScale="85" zoomScaleNormal="85" zoomScaleSheetLayoutView="100" workbookViewId="0" topLeftCell="A1">
      <selection activeCell="G13" sqref="G13"/>
    </sheetView>
  </sheetViews>
  <sheetFormatPr defaultColWidth="6.75390625" defaultRowHeight="22.5" customHeight="1"/>
  <cols>
    <col min="1" max="3" width="4.00390625" style="219" customWidth="1"/>
    <col min="4" max="4" width="6.25390625" style="219" customWidth="1"/>
    <col min="5" max="5" width="15.125" style="219" customWidth="1"/>
    <col min="6" max="6" width="13.375" style="219" customWidth="1"/>
    <col min="7" max="7" width="10.50390625" style="219" customWidth="1"/>
    <col min="8" max="8" width="10.25390625" style="219" customWidth="1"/>
    <col min="9" max="9" width="11.125" style="219" customWidth="1"/>
    <col min="10" max="10" width="10.625" style="219" customWidth="1"/>
    <col min="11" max="11" width="10.125" style="219" customWidth="1"/>
    <col min="12" max="12" width="8.625" style="219" customWidth="1"/>
    <col min="13" max="13" width="11.125" style="219" customWidth="1"/>
    <col min="14" max="14" width="10.00390625" style="219" customWidth="1"/>
    <col min="15" max="15" width="10.25390625" style="219" customWidth="1"/>
    <col min="16" max="16" width="8.625" style="219" customWidth="1"/>
    <col min="17" max="17" width="10.25390625" style="219" customWidth="1"/>
    <col min="18" max="18" width="11.875" style="219" customWidth="1"/>
    <col min="19" max="19" width="10.25390625" style="219" customWidth="1"/>
    <col min="20" max="20" width="7.75390625" style="219" customWidth="1"/>
    <col min="21" max="21" width="9.00390625" style="219" customWidth="1"/>
    <col min="22" max="22" width="6.00390625" style="219" customWidth="1"/>
    <col min="23" max="23" width="8.625" style="219" customWidth="1"/>
    <col min="24" max="24" width="7.50390625" style="219" customWidth="1"/>
    <col min="25" max="25" width="8.50390625" style="219" customWidth="1"/>
    <col min="26" max="26" width="8.625" style="219" customWidth="1"/>
    <col min="27" max="16384" width="6.75390625" style="219" customWidth="1"/>
  </cols>
  <sheetData>
    <row r="1" spans="1:26" ht="22.5" customHeight="1">
      <c r="A1" s="220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0"/>
      <c r="T1" s="220"/>
      <c r="U1" s="220"/>
      <c r="V1" s="220"/>
      <c r="W1" s="220"/>
      <c r="X1" s="556" t="s">
        <v>282</v>
      </c>
      <c r="Y1" s="556"/>
      <c r="Z1" s="556"/>
    </row>
    <row r="2" spans="1:26" ht="22.5" customHeight="1">
      <c r="A2" s="557" t="s">
        <v>283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</row>
    <row r="3" spans="1:26" ht="22.5" customHeight="1">
      <c r="A3" s="558" t="s">
        <v>116</v>
      </c>
      <c r="B3" s="558"/>
      <c r="C3" s="558"/>
      <c r="D3" s="558"/>
      <c r="E3" s="558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0"/>
      <c r="T3" s="220"/>
      <c r="U3" s="220"/>
      <c r="V3" s="220"/>
      <c r="W3" s="220"/>
      <c r="X3" s="559" t="s">
        <v>84</v>
      </c>
      <c r="Y3" s="559"/>
      <c r="Z3" s="559"/>
    </row>
    <row r="4" spans="1:26" ht="22.5" customHeight="1">
      <c r="A4" s="560" t="s">
        <v>105</v>
      </c>
      <c r="B4" s="560"/>
      <c r="C4" s="560"/>
      <c r="D4" s="564" t="s">
        <v>85</v>
      </c>
      <c r="E4" s="564" t="s">
        <v>106</v>
      </c>
      <c r="F4" s="564" t="s">
        <v>195</v>
      </c>
      <c r="G4" s="564" t="s">
        <v>196</v>
      </c>
      <c r="H4" s="564" t="s">
        <v>197</v>
      </c>
      <c r="I4" s="564" t="s">
        <v>198</v>
      </c>
      <c r="J4" s="564" t="s">
        <v>199</v>
      </c>
      <c r="K4" s="564" t="s">
        <v>200</v>
      </c>
      <c r="L4" s="564" t="s">
        <v>201</v>
      </c>
      <c r="M4" s="564" t="s">
        <v>202</v>
      </c>
      <c r="N4" s="564" t="s">
        <v>203</v>
      </c>
      <c r="O4" s="564" t="s">
        <v>204</v>
      </c>
      <c r="P4" s="564" t="s">
        <v>205</v>
      </c>
      <c r="Q4" s="564" t="s">
        <v>206</v>
      </c>
      <c r="R4" s="565" t="s">
        <v>207</v>
      </c>
      <c r="S4" s="565" t="s">
        <v>208</v>
      </c>
      <c r="T4" s="565" t="s">
        <v>209</v>
      </c>
      <c r="U4" s="565" t="s">
        <v>210</v>
      </c>
      <c r="V4" s="565" t="s">
        <v>211</v>
      </c>
      <c r="W4" s="565" t="s">
        <v>212</v>
      </c>
      <c r="X4" s="565" t="s">
        <v>213</v>
      </c>
      <c r="Y4" s="565" t="s">
        <v>214</v>
      </c>
      <c r="Z4" s="565" t="s">
        <v>215</v>
      </c>
    </row>
    <row r="5" spans="1:26" ht="22.5" customHeight="1">
      <c r="A5" s="564" t="s">
        <v>108</v>
      </c>
      <c r="B5" s="564" t="s">
        <v>109</v>
      </c>
      <c r="C5" s="564" t="s">
        <v>110</v>
      </c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6"/>
      <c r="S5" s="566"/>
      <c r="T5" s="566"/>
      <c r="U5" s="566"/>
      <c r="V5" s="566"/>
      <c r="W5" s="566"/>
      <c r="X5" s="566"/>
      <c r="Y5" s="566"/>
      <c r="Z5" s="566"/>
    </row>
    <row r="6" spans="1:26" ht="35.25" customHeight="1">
      <c r="A6" s="564"/>
      <c r="B6" s="564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7"/>
      <c r="S6" s="567"/>
      <c r="T6" s="567"/>
      <c r="U6" s="567"/>
      <c r="V6" s="567"/>
      <c r="W6" s="567"/>
      <c r="X6" s="567"/>
      <c r="Y6" s="567"/>
      <c r="Z6" s="567"/>
    </row>
    <row r="7" spans="1:26" ht="36" customHeight="1">
      <c r="A7" s="223" t="s">
        <v>99</v>
      </c>
      <c r="B7" s="223" t="s">
        <v>99</v>
      </c>
      <c r="C7" s="223" t="s">
        <v>99</v>
      </c>
      <c r="D7" s="223" t="s">
        <v>99</v>
      </c>
      <c r="E7" s="223" t="s">
        <v>99</v>
      </c>
      <c r="F7" s="223">
        <v>1</v>
      </c>
      <c r="G7" s="223">
        <v>2</v>
      </c>
      <c r="H7" s="223">
        <v>3</v>
      </c>
      <c r="I7" s="223">
        <v>4</v>
      </c>
      <c r="J7" s="223">
        <v>5</v>
      </c>
      <c r="K7" s="223">
        <v>6</v>
      </c>
      <c r="L7" s="223">
        <v>7</v>
      </c>
      <c r="M7" s="223">
        <v>8</v>
      </c>
      <c r="N7" s="223">
        <v>9</v>
      </c>
      <c r="O7" s="223">
        <v>10</v>
      </c>
      <c r="P7" s="223">
        <v>11</v>
      </c>
      <c r="Q7" s="223">
        <v>12</v>
      </c>
      <c r="R7" s="223">
        <v>13</v>
      </c>
      <c r="S7" s="223">
        <v>14</v>
      </c>
      <c r="T7" s="223">
        <v>15</v>
      </c>
      <c r="U7" s="223">
        <v>16</v>
      </c>
      <c r="V7" s="223">
        <v>17</v>
      </c>
      <c r="W7" s="223">
        <v>18</v>
      </c>
      <c r="X7" s="223">
        <v>19</v>
      </c>
      <c r="Y7" s="223">
        <v>20</v>
      </c>
      <c r="Z7" s="223">
        <v>21</v>
      </c>
    </row>
    <row r="8" spans="1:26" s="217" customFormat="1" ht="34.5" customHeight="1">
      <c r="A8" s="561" t="s">
        <v>87</v>
      </c>
      <c r="B8" s="562"/>
      <c r="C8" s="563"/>
      <c r="D8" s="82" t="s">
        <v>100</v>
      </c>
      <c r="E8" s="75" t="s">
        <v>111</v>
      </c>
      <c r="F8" s="203">
        <f>F9</f>
        <v>665.8559</v>
      </c>
      <c r="G8" s="203">
        <f aca="true" t="shared" si="0" ref="G8:Z8">G9</f>
        <v>60.3337</v>
      </c>
      <c r="H8" s="203">
        <f t="shared" si="0"/>
        <v>18.4616</v>
      </c>
      <c r="I8" s="203">
        <f t="shared" si="0"/>
        <v>30.7685</v>
      </c>
      <c r="J8" s="203">
        <f t="shared" si="0"/>
        <v>24.6148</v>
      </c>
      <c r="K8" s="203">
        <f t="shared" si="0"/>
        <v>12.3074</v>
      </c>
      <c r="L8" s="203">
        <f t="shared" si="0"/>
        <v>6.1537</v>
      </c>
      <c r="M8" s="203">
        <f t="shared" si="0"/>
        <v>92.3057</v>
      </c>
      <c r="N8" s="203"/>
      <c r="O8" s="203">
        <f>O9</f>
        <v>98.3168</v>
      </c>
      <c r="P8" s="203">
        <f>P9</f>
        <v>24.6148</v>
      </c>
      <c r="Q8" s="203">
        <f t="shared" si="0"/>
        <v>8.7547</v>
      </c>
      <c r="R8" s="203">
        <f t="shared" si="0"/>
        <v>6.1537</v>
      </c>
      <c r="S8" s="203">
        <f t="shared" si="0"/>
        <v>24.6148</v>
      </c>
      <c r="T8" s="203">
        <f t="shared" si="0"/>
        <v>30.7685</v>
      </c>
      <c r="U8" s="203"/>
      <c r="V8" s="203"/>
      <c r="W8" s="203">
        <f t="shared" si="0"/>
        <v>12.3074</v>
      </c>
      <c r="X8" s="203"/>
      <c r="Y8" s="203">
        <f t="shared" si="0"/>
        <v>0</v>
      </c>
      <c r="Z8" s="203">
        <f t="shared" si="0"/>
        <v>215.3798</v>
      </c>
    </row>
    <row r="9" spans="1:26" s="218" customFormat="1" ht="20.25" customHeight="1">
      <c r="A9" s="224">
        <v>205</v>
      </c>
      <c r="B9" s="225"/>
      <c r="C9" s="226"/>
      <c r="D9" s="227"/>
      <c r="E9" s="228" t="s">
        <v>113</v>
      </c>
      <c r="F9" s="203">
        <f>F10+F12+F17+F19</f>
        <v>665.8559</v>
      </c>
      <c r="G9" s="203">
        <f aca="true" t="shared" si="1" ref="G9:Z9">G10+G12+G17+G19</f>
        <v>60.3337</v>
      </c>
      <c r="H9" s="203">
        <f t="shared" si="1"/>
        <v>18.4616</v>
      </c>
      <c r="I9" s="203">
        <f t="shared" si="1"/>
        <v>30.7685</v>
      </c>
      <c r="J9" s="203">
        <f t="shared" si="1"/>
        <v>24.6148</v>
      </c>
      <c r="K9" s="203">
        <f t="shared" si="1"/>
        <v>12.3074</v>
      </c>
      <c r="L9" s="203">
        <f t="shared" si="1"/>
        <v>6.1537</v>
      </c>
      <c r="M9" s="203">
        <f t="shared" si="1"/>
        <v>92.3057</v>
      </c>
      <c r="N9" s="203"/>
      <c r="O9" s="203">
        <f>O10+O12+O17+O19</f>
        <v>98.3168</v>
      </c>
      <c r="P9" s="203">
        <f>P10+P12+P17+P19</f>
        <v>24.6148</v>
      </c>
      <c r="Q9" s="203">
        <f t="shared" si="1"/>
        <v>8.7547</v>
      </c>
      <c r="R9" s="203">
        <f t="shared" si="1"/>
        <v>6.1537</v>
      </c>
      <c r="S9" s="203">
        <f t="shared" si="1"/>
        <v>24.6148</v>
      </c>
      <c r="T9" s="203">
        <f t="shared" si="1"/>
        <v>30.7685</v>
      </c>
      <c r="U9" s="203"/>
      <c r="V9" s="203"/>
      <c r="W9" s="203">
        <f t="shared" si="1"/>
        <v>12.3074</v>
      </c>
      <c r="X9" s="203"/>
      <c r="Y9" s="203">
        <f t="shared" si="1"/>
        <v>0</v>
      </c>
      <c r="Z9" s="203">
        <f t="shared" si="1"/>
        <v>215.3798</v>
      </c>
    </row>
    <row r="10" spans="1:26" s="218" customFormat="1" ht="28.5" customHeight="1">
      <c r="A10" s="224">
        <v>205</v>
      </c>
      <c r="B10" s="225" t="s">
        <v>149</v>
      </c>
      <c r="C10" s="226"/>
      <c r="D10" s="227" t="s">
        <v>100</v>
      </c>
      <c r="E10" s="175" t="s">
        <v>150</v>
      </c>
      <c r="F10" s="203">
        <f>F11</f>
        <v>665.8559</v>
      </c>
      <c r="G10" s="203">
        <f aca="true" t="shared" si="2" ref="G10:Z10">G11</f>
        <v>60.3337</v>
      </c>
      <c r="H10" s="203">
        <f t="shared" si="2"/>
        <v>18.4616</v>
      </c>
      <c r="I10" s="203">
        <f t="shared" si="2"/>
        <v>30.7685</v>
      </c>
      <c r="J10" s="203">
        <f t="shared" si="2"/>
        <v>24.6148</v>
      </c>
      <c r="K10" s="203">
        <f t="shared" si="2"/>
        <v>12.3074</v>
      </c>
      <c r="L10" s="203">
        <f t="shared" si="2"/>
        <v>6.1537</v>
      </c>
      <c r="M10" s="203">
        <f t="shared" si="2"/>
        <v>92.3057</v>
      </c>
      <c r="N10" s="203"/>
      <c r="O10" s="203">
        <f>O11</f>
        <v>98.3168</v>
      </c>
      <c r="P10" s="203">
        <f>P11</f>
        <v>24.6148</v>
      </c>
      <c r="Q10" s="203">
        <f>Q11</f>
        <v>8.7547</v>
      </c>
      <c r="R10" s="203">
        <f t="shared" si="2"/>
        <v>6.1537</v>
      </c>
      <c r="S10" s="203">
        <f t="shared" si="2"/>
        <v>24.6148</v>
      </c>
      <c r="T10" s="203">
        <f t="shared" si="2"/>
        <v>30.7685</v>
      </c>
      <c r="U10" s="203"/>
      <c r="V10" s="203"/>
      <c r="W10" s="203">
        <f t="shared" si="2"/>
        <v>12.3074</v>
      </c>
      <c r="X10" s="203"/>
      <c r="Y10" s="203">
        <f t="shared" si="2"/>
        <v>0</v>
      </c>
      <c r="Z10" s="203">
        <f t="shared" si="2"/>
        <v>215.3798</v>
      </c>
    </row>
    <row r="11" spans="1:26" ht="28.5" customHeight="1">
      <c r="A11" s="229">
        <v>205</v>
      </c>
      <c r="B11" s="230" t="s">
        <v>149</v>
      </c>
      <c r="C11" s="231" t="s">
        <v>151</v>
      </c>
      <c r="D11" s="232" t="s">
        <v>100</v>
      </c>
      <c r="E11" s="233" t="s">
        <v>152</v>
      </c>
      <c r="F11" s="180">
        <f>SUM(G11:Z11)</f>
        <v>665.8559</v>
      </c>
      <c r="G11" s="234">
        <v>60.3337</v>
      </c>
      <c r="H11" s="234">
        <v>18.4616</v>
      </c>
      <c r="I11" s="234">
        <v>30.7685</v>
      </c>
      <c r="J11" s="234">
        <v>24.6148</v>
      </c>
      <c r="K11" s="234">
        <v>12.3074</v>
      </c>
      <c r="L11" s="234">
        <v>6.1537</v>
      </c>
      <c r="M11" s="234">
        <v>92.3057</v>
      </c>
      <c r="N11" s="234"/>
      <c r="O11" s="234">
        <v>98.3168</v>
      </c>
      <c r="P11" s="234">
        <v>24.6148</v>
      </c>
      <c r="Q11" s="234">
        <v>8.7547</v>
      </c>
      <c r="R11" s="234">
        <v>6.1537</v>
      </c>
      <c r="S11" s="234">
        <v>24.6148</v>
      </c>
      <c r="T11" s="234">
        <v>30.7685</v>
      </c>
      <c r="U11" s="234"/>
      <c r="V11" s="234"/>
      <c r="W11" s="234">
        <v>12.3074</v>
      </c>
      <c r="X11" s="234"/>
      <c r="Y11" s="234"/>
      <c r="Z11" s="234">
        <v>215.3798</v>
      </c>
    </row>
    <row r="12" spans="1:26" s="218" customFormat="1" ht="28.5" customHeight="1">
      <c r="A12" s="224">
        <v>205</v>
      </c>
      <c r="B12" s="225" t="s">
        <v>151</v>
      </c>
      <c r="C12" s="226"/>
      <c r="D12" s="227"/>
      <c r="E12" s="228" t="s">
        <v>153</v>
      </c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</row>
    <row r="13" spans="1:26" ht="22.5" customHeight="1">
      <c r="A13" s="229">
        <v>205</v>
      </c>
      <c r="B13" s="230" t="s">
        <v>151</v>
      </c>
      <c r="C13" s="231" t="s">
        <v>149</v>
      </c>
      <c r="D13" s="232" t="s">
        <v>100</v>
      </c>
      <c r="E13" s="233" t="s">
        <v>154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22.5" customHeight="1">
      <c r="A14" s="229">
        <v>205</v>
      </c>
      <c r="B14" s="230" t="s">
        <v>151</v>
      </c>
      <c r="C14" s="231" t="s">
        <v>151</v>
      </c>
      <c r="D14" s="232" t="s">
        <v>100</v>
      </c>
      <c r="E14" s="233" t="s">
        <v>155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22.5" customHeight="1">
      <c r="A15" s="229">
        <v>205</v>
      </c>
      <c r="B15" s="230" t="s">
        <v>151</v>
      </c>
      <c r="C15" s="231" t="s">
        <v>156</v>
      </c>
      <c r="D15" s="232" t="s">
        <v>100</v>
      </c>
      <c r="E15" s="233" t="s">
        <v>157</v>
      </c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22.5" customHeight="1">
      <c r="A16" s="229">
        <v>205</v>
      </c>
      <c r="B16" s="229" t="s">
        <v>151</v>
      </c>
      <c r="C16" s="229" t="s">
        <v>158</v>
      </c>
      <c r="D16" s="229" t="s">
        <v>100</v>
      </c>
      <c r="E16" s="233" t="s">
        <v>159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s="218" customFormat="1" ht="22.5" customHeight="1">
      <c r="A17" s="224" t="s">
        <v>112</v>
      </c>
      <c r="B17" s="224" t="s">
        <v>156</v>
      </c>
      <c r="C17" s="224"/>
      <c r="D17" s="224" t="s">
        <v>100</v>
      </c>
      <c r="E17" s="228" t="s">
        <v>284</v>
      </c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</row>
    <row r="18" spans="1:26" ht="22.5" customHeight="1">
      <c r="A18" s="229" t="s">
        <v>112</v>
      </c>
      <c r="B18" s="229" t="s">
        <v>156</v>
      </c>
      <c r="C18" s="229" t="s">
        <v>151</v>
      </c>
      <c r="D18" s="229" t="s">
        <v>100</v>
      </c>
      <c r="E18" s="233" t="s">
        <v>161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s="218" customFormat="1" ht="22.5" customHeight="1">
      <c r="A19" s="224" t="s">
        <v>112</v>
      </c>
      <c r="B19" s="224" t="s">
        <v>162</v>
      </c>
      <c r="C19" s="224"/>
      <c r="D19" s="224" t="s">
        <v>100</v>
      </c>
      <c r="E19" s="228" t="s">
        <v>285</v>
      </c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</row>
    <row r="20" spans="1:26" ht="22.5" customHeight="1">
      <c r="A20" s="229" t="s">
        <v>112</v>
      </c>
      <c r="B20" s="229" t="s">
        <v>162</v>
      </c>
      <c r="C20" s="229" t="s">
        <v>149</v>
      </c>
      <c r="D20" s="229" t="s">
        <v>100</v>
      </c>
      <c r="E20" s="233" t="s">
        <v>164</v>
      </c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2" spans="7:26" ht="22.5" customHeight="1"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</row>
    <row r="24" spans="7:27" ht="22.5" customHeight="1"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</row>
    <row r="25" spans="7:25" ht="22.5" customHeight="1"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</row>
    <row r="26" spans="7:25" ht="22.5" customHeight="1"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</row>
    <row r="27" spans="7:25" ht="22.5" customHeight="1"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</row>
    <row r="28" spans="7:25" ht="22.5" customHeight="1"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</row>
    <row r="29" spans="7:25" ht="22.5" customHeight="1"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</row>
    <row r="30" spans="7:25" ht="22.5" customHeight="1"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</row>
  </sheetData>
  <sheetProtection formatCells="0" formatColumns="0" formatRows="0"/>
  <mergeCells count="32"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  <mergeCell ref="X1:Z1"/>
    <mergeCell ref="A2:Z2"/>
    <mergeCell ref="A3:E3"/>
    <mergeCell ref="X3:Z3"/>
    <mergeCell ref="A4:C4"/>
    <mergeCell ref="A8:C8"/>
    <mergeCell ref="A5:A6"/>
    <mergeCell ref="B5:B6"/>
    <mergeCell ref="C5:C6"/>
    <mergeCell ref="D4:D6"/>
  </mergeCells>
  <printOptions horizontalCentered="1"/>
  <pageMargins left="0" right="0" top="0.7874015748031497" bottom="0.7874015748031497" header="0.3937007874015748" footer="0.3937007874015748"/>
  <pageSetup horizontalDpi="1200" verticalDpi="1200" orientation="landscape" paperSize="9" scale="50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showZeros="0" zoomScaleSheetLayoutView="100" workbookViewId="0" topLeftCell="A1">
      <selection activeCell="S12" sqref="S12"/>
    </sheetView>
  </sheetViews>
  <sheetFormatPr defaultColWidth="9.00390625" defaultRowHeight="14.25"/>
  <cols>
    <col min="1" max="1" width="6.50390625" style="0" customWidth="1"/>
    <col min="2" max="3" width="5.75390625" style="0" customWidth="1"/>
    <col min="4" max="4" width="6.375" style="0" customWidth="1"/>
    <col min="5" max="5" width="18.875" style="0" customWidth="1"/>
    <col min="6" max="6" width="10.25390625" style="0" customWidth="1"/>
    <col min="7" max="7" width="11.75390625" style="0" customWidth="1"/>
    <col min="8" max="8" width="8.50390625" style="0" customWidth="1"/>
    <col min="9" max="9" width="10.00390625" style="0" customWidth="1"/>
    <col min="10" max="10" width="9.875" style="0" customWidth="1"/>
    <col min="11" max="12" width="6.50390625" style="0" hidden="1" customWidth="1"/>
    <col min="13" max="13" width="9.00390625" style="0" customWidth="1"/>
    <col min="14" max="15" width="7.625" style="0" hidden="1" customWidth="1"/>
    <col min="16" max="16" width="10.00390625" style="0" customWidth="1"/>
    <col min="17" max="17" width="10.75390625" style="0" customWidth="1"/>
    <col min="18" max="18" width="10.25390625" style="0" customWidth="1"/>
    <col min="19" max="19" width="12.25390625" style="0" customWidth="1"/>
    <col min="20" max="20" width="10.50390625" style="0" customWidth="1"/>
  </cols>
  <sheetData>
    <row r="1" spans="1:20" ht="14.2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 t="s">
        <v>286</v>
      </c>
    </row>
    <row r="2" spans="1:20" ht="33.75" customHeight="1">
      <c r="A2" s="568" t="s">
        <v>287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</row>
    <row r="3" spans="1:20" ht="14.25" customHeight="1">
      <c r="A3" s="200" t="s">
        <v>116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569" t="s">
        <v>84</v>
      </c>
      <c r="T3" s="569"/>
    </row>
    <row r="4" spans="1:20" ht="22.5" customHeight="1">
      <c r="A4" s="524" t="s">
        <v>105</v>
      </c>
      <c r="B4" s="524"/>
      <c r="C4" s="524"/>
      <c r="D4" s="490" t="s">
        <v>229</v>
      </c>
      <c r="E4" s="490" t="s">
        <v>137</v>
      </c>
      <c r="F4" s="487" t="s">
        <v>195</v>
      </c>
      <c r="G4" s="490" t="s">
        <v>139</v>
      </c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 t="s">
        <v>142</v>
      </c>
      <c r="S4" s="490"/>
      <c r="T4" s="490"/>
    </row>
    <row r="5" spans="1:20" ht="14.25" customHeight="1">
      <c r="A5" s="524"/>
      <c r="B5" s="524"/>
      <c r="C5" s="524"/>
      <c r="D5" s="490"/>
      <c r="E5" s="490"/>
      <c r="F5" s="489"/>
      <c r="G5" s="490" t="s">
        <v>96</v>
      </c>
      <c r="H5" s="490" t="s">
        <v>230</v>
      </c>
      <c r="I5" s="490" t="s">
        <v>205</v>
      </c>
      <c r="J5" s="490" t="s">
        <v>206</v>
      </c>
      <c r="K5" s="490" t="s">
        <v>231</v>
      </c>
      <c r="L5" s="490" t="s">
        <v>232</v>
      </c>
      <c r="M5" s="490" t="s">
        <v>207</v>
      </c>
      <c r="N5" s="490" t="s">
        <v>233</v>
      </c>
      <c r="O5" s="490" t="s">
        <v>210</v>
      </c>
      <c r="P5" s="490" t="s">
        <v>234</v>
      </c>
      <c r="Q5" s="490" t="s">
        <v>235</v>
      </c>
      <c r="R5" s="490" t="s">
        <v>96</v>
      </c>
      <c r="S5" s="490" t="s">
        <v>236</v>
      </c>
      <c r="T5" s="490" t="s">
        <v>192</v>
      </c>
    </row>
    <row r="6" spans="1:20" ht="54" customHeight="1">
      <c r="A6" s="201" t="s">
        <v>108</v>
      </c>
      <c r="B6" s="201" t="s">
        <v>109</v>
      </c>
      <c r="C6" s="201" t="s">
        <v>110</v>
      </c>
      <c r="D6" s="490"/>
      <c r="E6" s="490"/>
      <c r="F6" s="488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</row>
    <row r="7" spans="1:20" s="20" customFormat="1" ht="35.25" customHeight="1">
      <c r="A7" s="570" t="s">
        <v>87</v>
      </c>
      <c r="B7" s="571"/>
      <c r="C7" s="572"/>
      <c r="D7" s="82" t="s">
        <v>100</v>
      </c>
      <c r="E7" s="202" t="s">
        <v>113</v>
      </c>
      <c r="F7" s="203">
        <f>F9+F11+F16+F18</f>
        <v>665.8559</v>
      </c>
      <c r="G7" s="203">
        <f aca="true" t="shared" si="0" ref="G7:T7">G9+G11+G16+G18</f>
        <v>499.7054</v>
      </c>
      <c r="H7" s="203">
        <f t="shared" si="0"/>
        <v>60.3337</v>
      </c>
      <c r="I7" s="203">
        <f t="shared" si="0"/>
        <v>24.6148</v>
      </c>
      <c r="J7" s="203">
        <f t="shared" si="0"/>
        <v>8.7547</v>
      </c>
      <c r="K7" s="203">
        <f t="shared" si="0"/>
        <v>86.1519</v>
      </c>
      <c r="L7" s="203">
        <f t="shared" si="0"/>
        <v>0</v>
      </c>
      <c r="M7" s="203">
        <f t="shared" si="0"/>
        <v>6.1537</v>
      </c>
      <c r="N7" s="203">
        <f t="shared" si="0"/>
        <v>0</v>
      </c>
      <c r="O7" s="203">
        <f t="shared" si="0"/>
        <v>0</v>
      </c>
      <c r="P7" s="203">
        <f t="shared" si="0"/>
        <v>98.3168</v>
      </c>
      <c r="Q7" s="203">
        <f t="shared" si="0"/>
        <v>215.3798</v>
      </c>
      <c r="R7" s="203">
        <f t="shared" si="0"/>
        <v>166.1505</v>
      </c>
      <c r="S7" s="203">
        <f t="shared" si="0"/>
        <v>166.1505</v>
      </c>
      <c r="T7" s="203">
        <f t="shared" si="0"/>
        <v>0</v>
      </c>
    </row>
    <row r="8" spans="1:20" s="18" customFormat="1" ht="14.25">
      <c r="A8" s="204">
        <v>205</v>
      </c>
      <c r="B8" s="205"/>
      <c r="C8" s="206"/>
      <c r="D8" s="207" t="s">
        <v>100</v>
      </c>
      <c r="E8" s="175" t="s">
        <v>113</v>
      </c>
      <c r="F8" s="208">
        <f>F9+F11+F16+F18</f>
        <v>665.8559</v>
      </c>
      <c r="G8" s="203">
        <f>SUM(H8:Q8)</f>
        <v>499.7054</v>
      </c>
      <c r="H8" s="208">
        <f>H9</f>
        <v>60.3337</v>
      </c>
      <c r="I8" s="208">
        <f aca="true" t="shared" si="1" ref="I8:T8">I9+I11+I16+I18</f>
        <v>24.6148</v>
      </c>
      <c r="J8" s="208">
        <f t="shared" si="1"/>
        <v>8.7547</v>
      </c>
      <c r="K8" s="208">
        <f t="shared" si="1"/>
        <v>86.1519</v>
      </c>
      <c r="L8" s="208">
        <f t="shared" si="1"/>
        <v>0</v>
      </c>
      <c r="M8" s="208">
        <f t="shared" si="1"/>
        <v>6.1537</v>
      </c>
      <c r="N8" s="208">
        <f t="shared" si="1"/>
        <v>0</v>
      </c>
      <c r="O8" s="208">
        <f t="shared" si="1"/>
        <v>0</v>
      </c>
      <c r="P8" s="208">
        <f t="shared" si="1"/>
        <v>98.3168</v>
      </c>
      <c r="Q8" s="208">
        <f t="shared" si="1"/>
        <v>215.3798</v>
      </c>
      <c r="R8" s="208">
        <f t="shared" si="1"/>
        <v>166.1505</v>
      </c>
      <c r="S8" s="208">
        <f t="shared" si="1"/>
        <v>166.1505</v>
      </c>
      <c r="T8" s="208">
        <f t="shared" si="1"/>
        <v>0</v>
      </c>
    </row>
    <row r="9" spans="1:20" s="18" customFormat="1" ht="14.25">
      <c r="A9" s="204">
        <v>205</v>
      </c>
      <c r="B9" s="205" t="s">
        <v>149</v>
      </c>
      <c r="C9" s="206"/>
      <c r="D9" s="207" t="s">
        <v>100</v>
      </c>
      <c r="E9" s="175" t="s">
        <v>150</v>
      </c>
      <c r="F9" s="208">
        <f>F10</f>
        <v>665.8559</v>
      </c>
      <c r="G9" s="203">
        <f>SUM(H9:Q9)</f>
        <v>499.7054</v>
      </c>
      <c r="H9" s="208">
        <f>H10</f>
        <v>60.3337</v>
      </c>
      <c r="I9" s="208">
        <f aca="true" t="shared" si="2" ref="I9:T9">I10</f>
        <v>24.6148</v>
      </c>
      <c r="J9" s="208">
        <f t="shared" si="2"/>
        <v>8.7547</v>
      </c>
      <c r="K9" s="208">
        <f t="shared" si="2"/>
        <v>86.1519</v>
      </c>
      <c r="L9" s="208">
        <f t="shared" si="2"/>
        <v>0</v>
      </c>
      <c r="M9" s="208">
        <f t="shared" si="2"/>
        <v>6.1537</v>
      </c>
      <c r="N9" s="208">
        <f t="shared" si="2"/>
        <v>0</v>
      </c>
      <c r="O9" s="208">
        <f t="shared" si="2"/>
        <v>0</v>
      </c>
      <c r="P9" s="208">
        <f t="shared" si="2"/>
        <v>98.3168</v>
      </c>
      <c r="Q9" s="208">
        <f t="shared" si="2"/>
        <v>215.3798</v>
      </c>
      <c r="R9" s="208">
        <f t="shared" si="2"/>
        <v>166.1505</v>
      </c>
      <c r="S9" s="208">
        <f t="shared" si="2"/>
        <v>166.1505</v>
      </c>
      <c r="T9" s="208">
        <f t="shared" si="2"/>
        <v>0</v>
      </c>
    </row>
    <row r="10" spans="1:20" ht="14.25">
      <c r="A10" s="209">
        <v>205</v>
      </c>
      <c r="B10" s="210" t="s">
        <v>149</v>
      </c>
      <c r="C10" s="211" t="s">
        <v>151</v>
      </c>
      <c r="D10" s="212" t="s">
        <v>100</v>
      </c>
      <c r="E10" s="177" t="s">
        <v>152</v>
      </c>
      <c r="F10" s="213">
        <f>G10+R10</f>
        <v>665.8559</v>
      </c>
      <c r="G10" s="180">
        <f>SUM(H10:Q10)</f>
        <v>499.7054</v>
      </c>
      <c r="H10" s="214">
        <v>60.3337</v>
      </c>
      <c r="I10" s="214">
        <v>24.6148</v>
      </c>
      <c r="J10" s="214">
        <v>8.7547</v>
      </c>
      <c r="K10" s="214">
        <v>86.1519</v>
      </c>
      <c r="L10" s="214"/>
      <c r="M10" s="214">
        <v>6.1537</v>
      </c>
      <c r="N10" s="214"/>
      <c r="O10" s="214"/>
      <c r="P10" s="214">
        <v>98.3168</v>
      </c>
      <c r="Q10" s="214">
        <v>215.3798</v>
      </c>
      <c r="R10" s="213">
        <f>S10+T10</f>
        <v>166.1505</v>
      </c>
      <c r="S10" s="214">
        <v>166.1505</v>
      </c>
      <c r="T10" s="213"/>
    </row>
    <row r="11" spans="1:20" s="18" customFormat="1" ht="14.25">
      <c r="A11" s="204">
        <v>205</v>
      </c>
      <c r="B11" s="205" t="s">
        <v>151</v>
      </c>
      <c r="C11" s="206"/>
      <c r="D11" s="207" t="s">
        <v>100</v>
      </c>
      <c r="E11" s="175" t="s">
        <v>153</v>
      </c>
      <c r="F11" s="208"/>
      <c r="G11" s="203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3"/>
      <c r="T11" s="208"/>
    </row>
    <row r="12" spans="1:20" ht="14.25">
      <c r="A12" s="209">
        <v>205</v>
      </c>
      <c r="B12" s="210" t="s">
        <v>151</v>
      </c>
      <c r="C12" s="211" t="s">
        <v>149</v>
      </c>
      <c r="D12" s="212" t="s">
        <v>100</v>
      </c>
      <c r="E12" s="177" t="s">
        <v>154</v>
      </c>
      <c r="F12" s="213"/>
      <c r="G12" s="180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6"/>
      <c r="T12" s="213"/>
    </row>
    <row r="13" spans="1:20" ht="14.25">
      <c r="A13" s="209">
        <v>205</v>
      </c>
      <c r="B13" s="210" t="s">
        <v>151</v>
      </c>
      <c r="C13" s="211" t="s">
        <v>151</v>
      </c>
      <c r="D13" s="212" t="s">
        <v>100</v>
      </c>
      <c r="E13" s="177" t="s">
        <v>155</v>
      </c>
      <c r="F13" s="213"/>
      <c r="G13" s="180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6"/>
      <c r="T13" s="213"/>
    </row>
    <row r="14" spans="1:20" ht="14.25">
      <c r="A14" s="209">
        <v>205</v>
      </c>
      <c r="B14" s="210" t="s">
        <v>151</v>
      </c>
      <c r="C14" s="211" t="s">
        <v>156</v>
      </c>
      <c r="D14" s="212" t="s">
        <v>100</v>
      </c>
      <c r="E14" s="177" t="s">
        <v>157</v>
      </c>
      <c r="F14" s="213"/>
      <c r="G14" s="180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6"/>
      <c r="T14" s="213"/>
    </row>
    <row r="15" spans="1:20" ht="14.25">
      <c r="A15" s="209">
        <v>205</v>
      </c>
      <c r="B15" s="209" t="s">
        <v>151</v>
      </c>
      <c r="C15" s="209" t="s">
        <v>158</v>
      </c>
      <c r="D15" s="209" t="s">
        <v>100</v>
      </c>
      <c r="E15" s="177" t="s">
        <v>159</v>
      </c>
      <c r="F15" s="213"/>
      <c r="G15" s="180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6"/>
      <c r="T15" s="213"/>
    </row>
    <row r="16" spans="1:20" s="18" customFormat="1" ht="14.25">
      <c r="A16" s="204" t="s">
        <v>112</v>
      </c>
      <c r="B16" s="204" t="s">
        <v>156</v>
      </c>
      <c r="C16" s="204"/>
      <c r="D16" s="204" t="s">
        <v>100</v>
      </c>
      <c r="E16" s="175" t="s">
        <v>160</v>
      </c>
      <c r="F16" s="208"/>
      <c r="G16" s="203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>
        <f>T17</f>
        <v>0</v>
      </c>
    </row>
    <row r="17" spans="1:20" ht="14.25">
      <c r="A17" s="209" t="s">
        <v>112</v>
      </c>
      <c r="B17" s="209" t="s">
        <v>156</v>
      </c>
      <c r="C17" s="209" t="s">
        <v>151</v>
      </c>
      <c r="D17" s="209" t="s">
        <v>100</v>
      </c>
      <c r="E17" s="177" t="s">
        <v>161</v>
      </c>
      <c r="F17" s="213"/>
      <c r="G17" s="180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6"/>
      <c r="T17" s="213"/>
    </row>
    <row r="18" spans="1:20" s="18" customFormat="1" ht="14.25">
      <c r="A18" s="204" t="s">
        <v>112</v>
      </c>
      <c r="B18" s="204" t="s">
        <v>162</v>
      </c>
      <c r="C18" s="204"/>
      <c r="D18" s="204" t="s">
        <v>100</v>
      </c>
      <c r="E18" s="175" t="s">
        <v>163</v>
      </c>
      <c r="F18" s="208"/>
      <c r="G18" s="203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>
        <f>T19</f>
        <v>0</v>
      </c>
    </row>
    <row r="19" spans="1:20" ht="14.25">
      <c r="A19" s="209" t="s">
        <v>112</v>
      </c>
      <c r="B19" s="209" t="s">
        <v>162</v>
      </c>
      <c r="C19" s="209" t="s">
        <v>149</v>
      </c>
      <c r="D19" s="209" t="s">
        <v>100</v>
      </c>
      <c r="E19" s="177" t="s">
        <v>164</v>
      </c>
      <c r="F19" s="213"/>
      <c r="G19" s="180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6"/>
      <c r="T19" s="213"/>
    </row>
    <row r="21" spans="6:20" ht="14.25"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</row>
  </sheetData>
  <sheetProtection formatCells="0" formatColumns="0" formatRows="0"/>
  <mergeCells count="23">
    <mergeCell ref="A4:C5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2:T2"/>
    <mergeCell ref="S3:T3"/>
    <mergeCell ref="G4:Q4"/>
    <mergeCell ref="R4:T4"/>
    <mergeCell ref="A7:C7"/>
    <mergeCell ref="D4:D6"/>
    <mergeCell ref="E4:E6"/>
    <mergeCell ref="F4:F6"/>
    <mergeCell ref="G5:G6"/>
    <mergeCell ref="H5:H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8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tabSelected="1" zoomScale="115" zoomScaleNormal="115" zoomScaleSheetLayoutView="100" workbookViewId="0" topLeftCell="A1">
      <selection activeCell="B7" sqref="B7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3.875" style="0" customWidth="1"/>
    <col min="4" max="4" width="12.75390625" style="0" customWidth="1"/>
    <col min="5" max="5" width="22.625" style="0" customWidth="1"/>
    <col min="6" max="6" width="12.875" style="0" customWidth="1"/>
    <col min="7" max="7" width="21.75390625" style="0" customWidth="1"/>
    <col min="8" max="8" width="10.625" style="0" customWidth="1"/>
    <col min="10" max="10" width="11.625" style="0" customWidth="1"/>
  </cols>
  <sheetData>
    <row r="1" spans="1:8" ht="20.25" customHeight="1">
      <c r="A1" s="300"/>
      <c r="B1" s="301"/>
      <c r="C1" s="301"/>
      <c r="D1" s="301"/>
      <c r="E1" s="301"/>
      <c r="H1" s="427" t="s">
        <v>6</v>
      </c>
    </row>
    <row r="2" spans="1:8" ht="20.25" customHeight="1">
      <c r="A2" s="439" t="s">
        <v>7</v>
      </c>
      <c r="B2" s="439"/>
      <c r="C2" s="439"/>
      <c r="D2" s="439"/>
      <c r="E2" s="439"/>
      <c r="F2" s="439"/>
      <c r="G2" s="439"/>
      <c r="H2" s="439"/>
    </row>
    <row r="3" spans="1:8" ht="16.5" customHeight="1">
      <c r="A3" s="440" t="s">
        <v>8</v>
      </c>
      <c r="B3" s="440"/>
      <c r="C3" s="440"/>
      <c r="D3" s="304"/>
      <c r="E3" s="304"/>
      <c r="H3" s="305" t="s">
        <v>9</v>
      </c>
    </row>
    <row r="4" spans="1:8" ht="16.5" customHeight="1">
      <c r="A4" s="306" t="s">
        <v>10</v>
      </c>
      <c r="B4" s="306"/>
      <c r="C4" s="441" t="s">
        <v>11</v>
      </c>
      <c r="D4" s="441"/>
      <c r="E4" s="441"/>
      <c r="F4" s="441"/>
      <c r="G4" s="441"/>
      <c r="H4" s="441"/>
    </row>
    <row r="5" spans="1:8" ht="15" customHeight="1">
      <c r="A5" s="307" t="s">
        <v>12</v>
      </c>
      <c r="B5" s="307" t="s">
        <v>13</v>
      </c>
      <c r="C5" s="308" t="s">
        <v>14</v>
      </c>
      <c r="D5" s="307" t="s">
        <v>13</v>
      </c>
      <c r="E5" s="308" t="s">
        <v>15</v>
      </c>
      <c r="F5" s="307" t="s">
        <v>13</v>
      </c>
      <c r="G5" s="308" t="s">
        <v>16</v>
      </c>
      <c r="H5" s="307" t="s">
        <v>13</v>
      </c>
    </row>
    <row r="6" spans="1:8" s="20" customFormat="1" ht="15" customHeight="1">
      <c r="A6" s="309" t="s">
        <v>17</v>
      </c>
      <c r="B6" s="103">
        <v>1816.456</v>
      </c>
      <c r="C6" s="429" t="s">
        <v>18</v>
      </c>
      <c r="D6" s="103"/>
      <c r="E6" s="429" t="s">
        <v>19</v>
      </c>
      <c r="F6" s="103">
        <f>F7+F8+F9</f>
        <v>1949.152</v>
      </c>
      <c r="G6" s="430" t="s">
        <v>20</v>
      </c>
      <c r="H6" s="103">
        <v>1106.7858</v>
      </c>
    </row>
    <row r="7" spans="1:8" s="20" customFormat="1" ht="15" customHeight="1">
      <c r="A7" s="309" t="s">
        <v>21</v>
      </c>
      <c r="B7" s="103">
        <v>1816.456</v>
      </c>
      <c r="C7" s="430" t="s">
        <v>22</v>
      </c>
      <c r="D7" s="103"/>
      <c r="E7" s="429" t="s">
        <v>23</v>
      </c>
      <c r="F7" s="103">
        <v>1106.7858</v>
      </c>
      <c r="G7" s="430" t="s">
        <v>24</v>
      </c>
      <c r="H7" s="103">
        <v>665.8559</v>
      </c>
    </row>
    <row r="8" spans="1:11" s="20" customFormat="1" ht="15" customHeight="1">
      <c r="A8" s="309" t="s">
        <v>25</v>
      </c>
      <c r="B8" s="103"/>
      <c r="C8" s="429" t="s">
        <v>26</v>
      </c>
      <c r="D8" s="103"/>
      <c r="E8" s="429" t="s">
        <v>27</v>
      </c>
      <c r="F8" s="103">
        <v>665.8559</v>
      </c>
      <c r="G8" s="430" t="s">
        <v>28</v>
      </c>
      <c r="H8" s="103">
        <v>12.45</v>
      </c>
      <c r="J8" s="435"/>
      <c r="K8" s="57"/>
    </row>
    <row r="9" spans="1:8" s="20" customFormat="1" ht="15" customHeight="1">
      <c r="A9" s="309" t="s">
        <v>29</v>
      </c>
      <c r="B9" s="103"/>
      <c r="C9" s="429" t="s">
        <v>30</v>
      </c>
      <c r="D9" s="103">
        <f>B28</f>
        <v>1961.6019999999999</v>
      </c>
      <c r="E9" s="429" t="s">
        <v>31</v>
      </c>
      <c r="F9" s="103">
        <v>176.5103</v>
      </c>
      <c r="G9" s="430" t="s">
        <v>32</v>
      </c>
      <c r="H9" s="103"/>
    </row>
    <row r="10" spans="1:8" s="20" customFormat="1" ht="15" customHeight="1">
      <c r="A10" s="309" t="s">
        <v>33</v>
      </c>
      <c r="B10" s="103"/>
      <c r="C10" s="429" t="s">
        <v>34</v>
      </c>
      <c r="D10" s="103"/>
      <c r="E10" s="429" t="s">
        <v>35</v>
      </c>
      <c r="F10" s="103">
        <f>F11+F12+F13+F14+F15+F16</f>
        <v>12.45</v>
      </c>
      <c r="G10" s="430" t="s">
        <v>36</v>
      </c>
      <c r="H10" s="103"/>
    </row>
    <row r="11" spans="1:8" s="20" customFormat="1" ht="15" customHeight="1">
      <c r="A11" s="309" t="s">
        <v>37</v>
      </c>
      <c r="B11" s="103"/>
      <c r="C11" s="429" t="s">
        <v>38</v>
      </c>
      <c r="D11" s="103"/>
      <c r="E11" s="431" t="s">
        <v>39</v>
      </c>
      <c r="F11" s="103"/>
      <c r="G11" s="430" t="s">
        <v>40</v>
      </c>
      <c r="H11" s="103"/>
    </row>
    <row r="12" spans="1:8" s="20" customFormat="1" ht="15" customHeight="1">
      <c r="A12" s="309" t="s">
        <v>41</v>
      </c>
      <c r="B12" s="103"/>
      <c r="C12" s="429" t="s">
        <v>42</v>
      </c>
      <c r="D12" s="103"/>
      <c r="E12" s="431" t="s">
        <v>43</v>
      </c>
      <c r="F12" s="103"/>
      <c r="G12" s="430" t="s">
        <v>44</v>
      </c>
      <c r="H12" s="103"/>
    </row>
    <row r="13" spans="1:8" s="20" customFormat="1" ht="15" customHeight="1">
      <c r="A13" s="309" t="s">
        <v>45</v>
      </c>
      <c r="B13" s="103"/>
      <c r="C13" s="429" t="s">
        <v>46</v>
      </c>
      <c r="D13" s="103"/>
      <c r="E13" s="431" t="s">
        <v>47</v>
      </c>
      <c r="F13" s="103"/>
      <c r="G13" s="430" t="s">
        <v>48</v>
      </c>
      <c r="H13" s="103"/>
    </row>
    <row r="14" spans="1:8" s="20" customFormat="1" ht="15" customHeight="1">
      <c r="A14" s="309" t="s">
        <v>49</v>
      </c>
      <c r="B14" s="103">
        <v>145.146</v>
      </c>
      <c r="C14" s="429" t="s">
        <v>50</v>
      </c>
      <c r="D14" s="103"/>
      <c r="E14" s="431" t="s">
        <v>51</v>
      </c>
      <c r="F14" s="103"/>
      <c r="G14" s="430" t="s">
        <v>52</v>
      </c>
      <c r="H14" s="103">
        <v>176.5103</v>
      </c>
    </row>
    <row r="15" spans="1:8" s="20" customFormat="1" ht="15" customHeight="1">
      <c r="A15" s="309"/>
      <c r="B15" s="103"/>
      <c r="C15" s="429" t="s">
        <v>53</v>
      </c>
      <c r="D15" s="103"/>
      <c r="E15" s="431" t="s">
        <v>54</v>
      </c>
      <c r="F15" s="103"/>
      <c r="G15" s="430" t="s">
        <v>55</v>
      </c>
      <c r="H15" s="103"/>
    </row>
    <row r="16" spans="1:8" s="20" customFormat="1" ht="15" customHeight="1">
      <c r="A16" s="312"/>
      <c r="B16" s="103"/>
      <c r="C16" s="429" t="s">
        <v>56</v>
      </c>
      <c r="D16" s="103"/>
      <c r="E16" s="431" t="s">
        <v>57</v>
      </c>
      <c r="F16" s="103">
        <v>12.45</v>
      </c>
      <c r="G16" s="430" t="s">
        <v>58</v>
      </c>
      <c r="H16" s="103"/>
    </row>
    <row r="17" spans="1:8" s="20" customFormat="1" ht="15" customHeight="1">
      <c r="A17" s="309"/>
      <c r="B17" s="103"/>
      <c r="C17" s="429" t="s">
        <v>59</v>
      </c>
      <c r="D17" s="103"/>
      <c r="E17" s="431" t="s">
        <v>60</v>
      </c>
      <c r="F17" s="103">
        <v>0</v>
      </c>
      <c r="G17" s="430" t="s">
        <v>61</v>
      </c>
      <c r="H17" s="103"/>
    </row>
    <row r="18" spans="1:8" s="20" customFormat="1" ht="15" customHeight="1">
      <c r="A18" s="309"/>
      <c r="B18" s="103"/>
      <c r="C18" s="432" t="s">
        <v>62</v>
      </c>
      <c r="D18" s="103"/>
      <c r="E18" s="429" t="s">
        <v>63</v>
      </c>
      <c r="F18" s="103"/>
      <c r="G18" s="430" t="s">
        <v>64</v>
      </c>
      <c r="H18" s="103"/>
    </row>
    <row r="19" spans="1:8" s="20" customFormat="1" ht="15" customHeight="1">
      <c r="A19" s="312"/>
      <c r="B19" s="103"/>
      <c r="C19" s="432" t="s">
        <v>65</v>
      </c>
      <c r="D19" s="103"/>
      <c r="E19" s="429" t="s">
        <v>66</v>
      </c>
      <c r="F19" s="103"/>
      <c r="G19" s="430" t="s">
        <v>67</v>
      </c>
      <c r="H19" s="103"/>
    </row>
    <row r="20" spans="1:8" s="20" customFormat="1" ht="15" customHeight="1">
      <c r="A20" s="312"/>
      <c r="B20" s="103"/>
      <c r="C20" s="432" t="s">
        <v>68</v>
      </c>
      <c r="D20" s="103"/>
      <c r="E20" s="429" t="s">
        <v>69</v>
      </c>
      <c r="F20" s="103"/>
      <c r="G20" s="430" t="s">
        <v>70</v>
      </c>
      <c r="H20" s="103"/>
    </row>
    <row r="21" spans="1:8" s="20" customFormat="1" ht="15" customHeight="1">
      <c r="A21" s="309"/>
      <c r="B21" s="103"/>
      <c r="C21" s="432" t="s">
        <v>71</v>
      </c>
      <c r="D21" s="103"/>
      <c r="E21" s="429"/>
      <c r="F21" s="103"/>
      <c r="G21" s="430"/>
      <c r="H21" s="103"/>
    </row>
    <row r="22" spans="1:8" s="20" customFormat="1" ht="15" customHeight="1">
      <c r="A22" s="309"/>
      <c r="B22" s="103"/>
      <c r="C22" s="432" t="s">
        <v>72</v>
      </c>
      <c r="D22" s="103"/>
      <c r="E22" s="429"/>
      <c r="F22" s="103"/>
      <c r="G22" s="430"/>
      <c r="H22" s="103"/>
    </row>
    <row r="23" spans="1:8" s="20" customFormat="1" ht="15" customHeight="1">
      <c r="A23" s="309"/>
      <c r="B23" s="103"/>
      <c r="C23" s="432" t="s">
        <v>73</v>
      </c>
      <c r="D23" s="103"/>
      <c r="E23" s="429"/>
      <c r="F23" s="103"/>
      <c r="G23" s="430"/>
      <c r="H23" s="103"/>
    </row>
    <row r="24" spans="1:8" s="20" customFormat="1" ht="15" customHeight="1">
      <c r="A24" s="309"/>
      <c r="B24" s="103"/>
      <c r="C24" s="432" t="s">
        <v>74</v>
      </c>
      <c r="D24" s="103"/>
      <c r="E24" s="429"/>
      <c r="F24" s="103"/>
      <c r="G24" s="430"/>
      <c r="H24" s="103"/>
    </row>
    <row r="25" spans="1:8" s="20" customFormat="1" ht="15" customHeight="1">
      <c r="A25" s="309"/>
      <c r="B25" s="103"/>
      <c r="C25" s="432" t="s">
        <v>75</v>
      </c>
      <c r="D25" s="103"/>
      <c r="E25" s="429"/>
      <c r="F25" s="103"/>
      <c r="G25" s="430"/>
      <c r="H25" s="103"/>
    </row>
    <row r="26" spans="1:8" s="20" customFormat="1" ht="15" customHeight="1">
      <c r="A26" s="314" t="s">
        <v>76</v>
      </c>
      <c r="B26" s="103">
        <f>B6+B14</f>
        <v>1961.6019999999999</v>
      </c>
      <c r="C26" s="433" t="s">
        <v>77</v>
      </c>
      <c r="D26" s="103">
        <f>D9</f>
        <v>1961.6019999999999</v>
      </c>
      <c r="E26" s="433" t="s">
        <v>77</v>
      </c>
      <c r="F26" s="103">
        <f>F6+F10</f>
        <v>1961.602</v>
      </c>
      <c r="G26" s="434" t="s">
        <v>78</v>
      </c>
      <c r="H26" s="103">
        <f>SUM(H6:H20)</f>
        <v>1961.602</v>
      </c>
    </row>
    <row r="27" spans="1:8" s="20" customFormat="1" ht="15" customHeight="1">
      <c r="A27" s="309" t="s">
        <v>79</v>
      </c>
      <c r="B27" s="103"/>
      <c r="C27" s="429"/>
      <c r="D27" s="103"/>
      <c r="E27" s="429"/>
      <c r="F27" s="103"/>
      <c r="G27" s="434"/>
      <c r="H27" s="103"/>
    </row>
    <row r="28" spans="1:8" s="20" customFormat="1" ht="13.5" customHeight="1">
      <c r="A28" s="314" t="s">
        <v>80</v>
      </c>
      <c r="B28" s="103">
        <f>B26</f>
        <v>1961.6019999999999</v>
      </c>
      <c r="C28" s="433" t="s">
        <v>81</v>
      </c>
      <c r="D28" s="103">
        <f>D26</f>
        <v>1961.6019999999999</v>
      </c>
      <c r="E28" s="433" t="s">
        <v>81</v>
      </c>
      <c r="F28" s="103">
        <f>F26</f>
        <v>1961.602</v>
      </c>
      <c r="G28" s="434" t="s">
        <v>81</v>
      </c>
      <c r="H28" s="103">
        <f>H26</f>
        <v>1961.602</v>
      </c>
    </row>
    <row r="29" spans="1:6" ht="14.25" customHeight="1">
      <c r="A29" s="442"/>
      <c r="B29" s="442"/>
      <c r="C29" s="442"/>
      <c r="D29" s="442"/>
      <c r="E29" s="442"/>
      <c r="F29" s="442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7" right="0.747916666666667" top="0.786805555555556" bottom="0.786805555555556" header="0.39305555555555605" footer="0.39305555555555605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0"/>
  <sheetViews>
    <sheetView showGridLines="0" showZeros="0" zoomScale="85" zoomScaleNormal="85" zoomScaleSheetLayoutView="100" workbookViewId="0" topLeftCell="A1">
      <selection activeCell="I15" sqref="I15"/>
    </sheetView>
  </sheetViews>
  <sheetFormatPr defaultColWidth="6.875" defaultRowHeight="22.5" customHeight="1"/>
  <cols>
    <col min="1" max="3" width="4.00390625" style="182" customWidth="1"/>
    <col min="4" max="4" width="11.125" style="182" customWidth="1"/>
    <col min="5" max="5" width="22.00390625" style="182" customWidth="1"/>
    <col min="6" max="6" width="15.50390625" style="182" customWidth="1"/>
    <col min="7" max="7" width="11.50390625" style="182" customWidth="1"/>
    <col min="8" max="8" width="7.75390625" style="182" customWidth="1"/>
    <col min="9" max="9" width="15.50390625" style="182" customWidth="1"/>
    <col min="10" max="10" width="11.50390625" style="182" customWidth="1"/>
    <col min="11" max="12" width="14.50390625" style="182" customWidth="1"/>
    <col min="13" max="245" width="6.75390625" style="182" customWidth="1"/>
    <col min="246" max="251" width="6.75390625" style="185" customWidth="1"/>
    <col min="252" max="252" width="6.875" style="186" customWidth="1"/>
    <col min="253" max="16384" width="6.875" style="186" customWidth="1"/>
  </cols>
  <sheetData>
    <row r="1" spans="12:252" ht="22.5" customHeight="1">
      <c r="L1" s="182" t="s">
        <v>288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2.5" customHeight="1">
      <c r="A2" s="573" t="s">
        <v>289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2.5" customHeight="1">
      <c r="A3" s="187" t="s">
        <v>116</v>
      </c>
      <c r="B3" s="187"/>
      <c r="C3" s="187"/>
      <c r="D3" s="187"/>
      <c r="E3" s="188"/>
      <c r="H3" s="188"/>
      <c r="J3" s="574" t="s">
        <v>84</v>
      </c>
      <c r="K3" s="574"/>
      <c r="L3" s="574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575" t="s">
        <v>105</v>
      </c>
      <c r="B4" s="575"/>
      <c r="C4" s="575"/>
      <c r="D4" s="579" t="s">
        <v>136</v>
      </c>
      <c r="E4" s="579" t="s">
        <v>106</v>
      </c>
      <c r="F4" s="579" t="s">
        <v>195</v>
      </c>
      <c r="G4" s="580" t="s">
        <v>239</v>
      </c>
      <c r="H4" s="579" t="s">
        <v>240</v>
      </c>
      <c r="I4" s="579" t="s">
        <v>241</v>
      </c>
      <c r="J4" s="579" t="s">
        <v>242</v>
      </c>
      <c r="K4" s="579" t="s">
        <v>243</v>
      </c>
      <c r="L4" s="579" t="s">
        <v>215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22.5" customHeight="1">
      <c r="A5" s="579" t="s">
        <v>108</v>
      </c>
      <c r="B5" s="579" t="s">
        <v>109</v>
      </c>
      <c r="C5" s="579" t="s">
        <v>110</v>
      </c>
      <c r="D5" s="579"/>
      <c r="E5" s="579"/>
      <c r="F5" s="579"/>
      <c r="G5" s="580"/>
      <c r="H5" s="579"/>
      <c r="I5" s="579"/>
      <c r="J5" s="579"/>
      <c r="K5" s="579"/>
      <c r="L5" s="579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2.5" customHeight="1">
      <c r="A6" s="579"/>
      <c r="B6" s="579"/>
      <c r="C6" s="579"/>
      <c r="D6" s="579"/>
      <c r="E6" s="579"/>
      <c r="F6" s="579"/>
      <c r="G6" s="580"/>
      <c r="H6" s="579"/>
      <c r="I6" s="579"/>
      <c r="J6" s="579"/>
      <c r="K6" s="579"/>
      <c r="L6" s="579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22.5" customHeight="1">
      <c r="A7" s="190" t="s">
        <v>99</v>
      </c>
      <c r="B7" s="190" t="s">
        <v>99</v>
      </c>
      <c r="C7" s="190" t="s">
        <v>99</v>
      </c>
      <c r="D7" s="190" t="s">
        <v>99</v>
      </c>
      <c r="E7" s="190" t="s">
        <v>99</v>
      </c>
      <c r="F7" s="190">
        <v>1</v>
      </c>
      <c r="G7" s="189">
        <v>2</v>
      </c>
      <c r="H7" s="189">
        <v>3</v>
      </c>
      <c r="I7" s="189">
        <v>4</v>
      </c>
      <c r="J7" s="190">
        <v>5</v>
      </c>
      <c r="K7" s="190"/>
      <c r="L7" s="190">
        <v>6</v>
      </c>
      <c r="M7" s="18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s="183" customFormat="1" ht="17.25" customHeight="1">
      <c r="A8" s="576" t="s">
        <v>87</v>
      </c>
      <c r="B8" s="577"/>
      <c r="C8" s="578"/>
      <c r="D8" s="169" t="s">
        <v>100</v>
      </c>
      <c r="E8" s="191" t="s">
        <v>111</v>
      </c>
      <c r="F8" s="192">
        <f>SUM(G8:L8)</f>
        <v>176.5103</v>
      </c>
      <c r="G8" s="192">
        <f>G9</f>
        <v>0</v>
      </c>
      <c r="H8" s="192"/>
      <c r="I8" s="192">
        <f>I9</f>
        <v>35.3415</v>
      </c>
      <c r="J8" s="192">
        <f>J9</f>
        <v>0</v>
      </c>
      <c r="K8" s="192">
        <f>K9</f>
        <v>0</v>
      </c>
      <c r="L8" s="192">
        <f>L9</f>
        <v>141.1688</v>
      </c>
      <c r="M8" s="195"/>
      <c r="N8" s="188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</row>
    <row r="9" spans="1:252" s="184" customFormat="1" ht="17.25" customHeight="1">
      <c r="A9" s="172">
        <v>205</v>
      </c>
      <c r="B9" s="172"/>
      <c r="C9" s="173"/>
      <c r="D9" s="174" t="s">
        <v>100</v>
      </c>
      <c r="E9" s="175" t="s">
        <v>113</v>
      </c>
      <c r="F9" s="192">
        <f>SUM(G9:L9)</f>
        <v>176.5103</v>
      </c>
      <c r="G9" s="192">
        <f>G10+G12+G17+G19</f>
        <v>0</v>
      </c>
      <c r="H9" s="192"/>
      <c r="I9" s="192">
        <f>I10+I12+I17+I19</f>
        <v>35.3415</v>
      </c>
      <c r="J9" s="192">
        <f>J10+J12+J17+J19</f>
        <v>0</v>
      </c>
      <c r="K9" s="192">
        <f>K10+K12+K17+K19</f>
        <v>0</v>
      </c>
      <c r="L9" s="192">
        <f>L10+L12+L17+L19</f>
        <v>141.1688</v>
      </c>
      <c r="M9" s="196"/>
      <c r="N9" s="196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</row>
    <row r="10" spans="1:252" s="184" customFormat="1" ht="17.25" customHeight="1">
      <c r="A10" s="172">
        <v>205</v>
      </c>
      <c r="B10" s="172" t="s">
        <v>149</v>
      </c>
      <c r="C10" s="173"/>
      <c r="D10" s="174" t="s">
        <v>100</v>
      </c>
      <c r="E10" s="175" t="s">
        <v>150</v>
      </c>
      <c r="F10" s="192">
        <f>SUM(G10:L10)</f>
        <v>176.5103</v>
      </c>
      <c r="G10" s="192">
        <f>G11</f>
        <v>0</v>
      </c>
      <c r="H10" s="192"/>
      <c r="I10" s="192">
        <f>I11</f>
        <v>35.3415</v>
      </c>
      <c r="J10" s="192"/>
      <c r="K10" s="192"/>
      <c r="L10" s="192">
        <f>L11</f>
        <v>141.1688</v>
      </c>
      <c r="M10" s="196"/>
      <c r="N10" s="19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</row>
    <row r="11" spans="1:252" ht="17.25" customHeight="1">
      <c r="A11" s="96">
        <v>205</v>
      </c>
      <c r="B11" s="96" t="s">
        <v>149</v>
      </c>
      <c r="C11" s="176" t="s">
        <v>290</v>
      </c>
      <c r="D11" s="97" t="s">
        <v>100</v>
      </c>
      <c r="E11" s="177" t="s">
        <v>250</v>
      </c>
      <c r="F11" s="193">
        <f>SUM(G11:L11)</f>
        <v>176.5103</v>
      </c>
      <c r="G11" s="193"/>
      <c r="H11" s="193"/>
      <c r="I11" s="193">
        <v>35.3415</v>
      </c>
      <c r="J11" s="193"/>
      <c r="K11" s="193"/>
      <c r="L11" s="193">
        <v>141.1688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s="184" customFormat="1" ht="17.25" customHeight="1">
      <c r="A12" s="172">
        <v>205</v>
      </c>
      <c r="B12" s="172" t="s">
        <v>151</v>
      </c>
      <c r="C12" s="173"/>
      <c r="D12" s="174" t="s">
        <v>100</v>
      </c>
      <c r="E12" s="175" t="s">
        <v>153</v>
      </c>
      <c r="F12" s="192"/>
      <c r="G12" s="192"/>
      <c r="H12" s="192"/>
      <c r="I12" s="192"/>
      <c r="J12" s="192"/>
      <c r="K12" s="192"/>
      <c r="L12" s="192"/>
      <c r="M12" s="196"/>
      <c r="N12" s="196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</row>
    <row r="13" spans="1:252" ht="17.25" customHeight="1">
      <c r="A13" s="96">
        <v>205</v>
      </c>
      <c r="B13" s="96" t="s">
        <v>151</v>
      </c>
      <c r="C13" s="176" t="s">
        <v>149</v>
      </c>
      <c r="D13" s="97" t="s">
        <v>100</v>
      </c>
      <c r="E13" s="177" t="s">
        <v>251</v>
      </c>
      <c r="F13" s="194"/>
      <c r="G13" s="194"/>
      <c r="H13" s="194"/>
      <c r="I13" s="194"/>
      <c r="J13" s="194"/>
      <c r="K13" s="194"/>
      <c r="L13" s="194"/>
      <c r="M13" s="19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17.25" customHeight="1">
      <c r="A14" s="96">
        <v>205</v>
      </c>
      <c r="B14" s="96" t="s">
        <v>151</v>
      </c>
      <c r="C14" s="176" t="s">
        <v>151</v>
      </c>
      <c r="D14" s="97" t="s">
        <v>100</v>
      </c>
      <c r="E14" s="177" t="s">
        <v>252</v>
      </c>
      <c r="F14" s="194"/>
      <c r="G14" s="194"/>
      <c r="H14" s="194"/>
      <c r="I14" s="194"/>
      <c r="J14" s="194"/>
      <c r="K14" s="194"/>
      <c r="L14" s="194"/>
      <c r="M14" s="19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17.25" customHeight="1">
      <c r="A15" s="96">
        <v>205</v>
      </c>
      <c r="B15" s="96" t="s">
        <v>151</v>
      </c>
      <c r="C15" s="176" t="s">
        <v>156</v>
      </c>
      <c r="D15" s="97" t="s">
        <v>100</v>
      </c>
      <c r="E15" s="177" t="s">
        <v>253</v>
      </c>
      <c r="F15" s="194"/>
      <c r="G15" s="194"/>
      <c r="H15" s="194"/>
      <c r="I15" s="194"/>
      <c r="J15" s="194"/>
      <c r="K15" s="194"/>
      <c r="L15" s="194"/>
      <c r="M15" s="197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17.25" customHeight="1">
      <c r="A16" s="96">
        <v>205</v>
      </c>
      <c r="B16" s="96" t="s">
        <v>151</v>
      </c>
      <c r="C16" s="176" t="s">
        <v>158</v>
      </c>
      <c r="D16" s="97" t="s">
        <v>100</v>
      </c>
      <c r="E16" s="177" t="s">
        <v>254</v>
      </c>
      <c r="F16" s="194"/>
      <c r="G16" s="194"/>
      <c r="H16" s="194"/>
      <c r="I16" s="194"/>
      <c r="J16" s="194"/>
      <c r="K16" s="194"/>
      <c r="L16" s="194"/>
      <c r="M16" s="197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s="184" customFormat="1" ht="17.25" customHeight="1">
      <c r="A17" s="172" t="s">
        <v>112</v>
      </c>
      <c r="B17" s="172" t="s">
        <v>156</v>
      </c>
      <c r="C17" s="173"/>
      <c r="D17" s="174" t="s">
        <v>100</v>
      </c>
      <c r="E17" s="175" t="s">
        <v>160</v>
      </c>
      <c r="F17" s="192"/>
      <c r="G17" s="192"/>
      <c r="H17" s="192"/>
      <c r="I17" s="192"/>
      <c r="J17" s="192"/>
      <c r="K17" s="192"/>
      <c r="L17" s="192"/>
      <c r="M17" s="198"/>
      <c r="N17" s="196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</row>
    <row r="18" spans="1:252" ht="17.25" customHeight="1">
      <c r="A18" s="96" t="s">
        <v>270</v>
      </c>
      <c r="B18" s="96" t="s">
        <v>271</v>
      </c>
      <c r="C18" s="176" t="s">
        <v>290</v>
      </c>
      <c r="D18" s="97" t="s">
        <v>100</v>
      </c>
      <c r="E18" s="177" t="s">
        <v>255</v>
      </c>
      <c r="F18" s="194"/>
      <c r="G18" s="194"/>
      <c r="H18" s="194"/>
      <c r="I18" s="194"/>
      <c r="J18" s="194"/>
      <c r="K18" s="194"/>
      <c r="L18" s="194"/>
      <c r="M18" s="19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s="184" customFormat="1" ht="17.25" customHeight="1">
      <c r="A19" s="172" t="s">
        <v>112</v>
      </c>
      <c r="B19" s="172" t="s">
        <v>162</v>
      </c>
      <c r="C19" s="173"/>
      <c r="D19" s="174" t="s">
        <v>100</v>
      </c>
      <c r="E19" s="175" t="s">
        <v>163</v>
      </c>
      <c r="F19" s="192"/>
      <c r="G19" s="192"/>
      <c r="H19" s="192"/>
      <c r="I19" s="192"/>
      <c r="J19" s="192"/>
      <c r="K19" s="192"/>
      <c r="L19" s="192"/>
      <c r="M19" s="198"/>
      <c r="N19" s="196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ht="17.25" customHeight="1">
      <c r="A20" s="96" t="s">
        <v>112</v>
      </c>
      <c r="B20" s="96" t="s">
        <v>273</v>
      </c>
      <c r="C20" s="176" t="s">
        <v>291</v>
      </c>
      <c r="D20" s="97" t="s">
        <v>100</v>
      </c>
      <c r="E20" s="177" t="s">
        <v>256</v>
      </c>
      <c r="F20" s="194"/>
      <c r="G20" s="194"/>
      <c r="H20" s="194"/>
      <c r="I20" s="194"/>
      <c r="J20" s="194"/>
      <c r="K20" s="194"/>
      <c r="L20" s="194"/>
      <c r="M20" s="199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</sheetData>
  <sheetProtection formatCells="0" formatColumns="0" formatRows="0"/>
  <mergeCells count="16">
    <mergeCell ref="G4:G6"/>
    <mergeCell ref="H4:H6"/>
    <mergeCell ref="I4:I6"/>
    <mergeCell ref="J4:J6"/>
    <mergeCell ref="K4:K6"/>
    <mergeCell ref="L4:L6"/>
    <mergeCell ref="A2:L2"/>
    <mergeCell ref="J3:L3"/>
    <mergeCell ref="A4:C4"/>
    <mergeCell ref="A8:C8"/>
    <mergeCell ref="A5:A6"/>
    <mergeCell ref="B5:B6"/>
    <mergeCell ref="C5:C6"/>
    <mergeCell ref="D4:D6"/>
    <mergeCell ref="E4:E6"/>
    <mergeCell ref="F4:F6"/>
  </mergeCells>
  <printOptions horizontalCentered="1"/>
  <pageMargins left="0.747916666666667" right="0.747916666666667" top="0.786805555555556" bottom="0.786805555555556" header="0.39305555555555605" footer="0.39305555555555605"/>
  <pageSetup fitToHeight="1" fitToWidth="1" horizontalDpi="1200" verticalDpi="1200" orientation="landscape" paperSize="9" scale="89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showGridLines="0" showZeros="0" zoomScale="70" zoomScaleNormal="70" zoomScaleSheetLayoutView="100" workbookViewId="0" topLeftCell="A1">
      <selection activeCell="H18" sqref="H18"/>
    </sheetView>
  </sheetViews>
  <sheetFormatPr defaultColWidth="9.00390625" defaultRowHeight="14.25"/>
  <cols>
    <col min="1" max="1" width="8.50390625" style="0" customWidth="1"/>
    <col min="2" max="2" width="6.875" style="0" customWidth="1"/>
    <col min="3" max="3" width="6.50390625" style="0" customWidth="1"/>
    <col min="4" max="4" width="10.875" style="0" customWidth="1"/>
    <col min="5" max="5" width="18.875" style="0" customWidth="1"/>
    <col min="6" max="6" width="10.375" style="0" customWidth="1"/>
    <col min="7" max="7" width="11.875" style="0" customWidth="1"/>
    <col min="8" max="8" width="10.25390625" style="0" customWidth="1"/>
    <col min="9" max="9" width="10.50390625" style="0" customWidth="1"/>
    <col min="10" max="10" width="11.25390625" style="0" customWidth="1"/>
    <col min="11" max="11" width="14.00390625" style="0" customWidth="1"/>
  </cols>
  <sheetData>
    <row r="2" ht="14.25" customHeight="1">
      <c r="K2" t="s">
        <v>292</v>
      </c>
    </row>
    <row r="3" spans="1:11" ht="31.5" customHeight="1">
      <c r="A3" s="479" t="s">
        <v>293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</row>
    <row r="4" spans="1:11" ht="14.25" customHeight="1">
      <c r="A4" t="s">
        <v>116</v>
      </c>
      <c r="J4" s="536" t="s">
        <v>84</v>
      </c>
      <c r="K4" s="536"/>
    </row>
    <row r="5" spans="1:11" ht="33" customHeight="1">
      <c r="A5" s="506" t="s">
        <v>105</v>
      </c>
      <c r="B5" s="506"/>
      <c r="C5" s="506"/>
      <c r="D5" s="507" t="s">
        <v>229</v>
      </c>
      <c r="E5" s="507" t="s">
        <v>137</v>
      </c>
      <c r="F5" s="507" t="s">
        <v>126</v>
      </c>
      <c r="G5" s="507"/>
      <c r="H5" s="507"/>
      <c r="I5" s="507"/>
      <c r="J5" s="507"/>
      <c r="K5" s="507"/>
    </row>
    <row r="6" spans="1:11" ht="14.25" customHeight="1">
      <c r="A6" s="507" t="s">
        <v>108</v>
      </c>
      <c r="B6" s="507" t="s">
        <v>109</v>
      </c>
      <c r="C6" s="507" t="s">
        <v>110</v>
      </c>
      <c r="D6" s="507"/>
      <c r="E6" s="507"/>
      <c r="F6" s="507" t="s">
        <v>96</v>
      </c>
      <c r="G6" s="507" t="s">
        <v>246</v>
      </c>
      <c r="H6" s="507" t="s">
        <v>243</v>
      </c>
      <c r="I6" s="507" t="s">
        <v>247</v>
      </c>
      <c r="J6" s="507" t="s">
        <v>248</v>
      </c>
      <c r="K6" s="507" t="s">
        <v>249</v>
      </c>
    </row>
    <row r="7" spans="1:11" ht="32.25" customHeight="1">
      <c r="A7" s="507"/>
      <c r="B7" s="507"/>
      <c r="C7" s="507"/>
      <c r="D7" s="507"/>
      <c r="E7" s="507"/>
      <c r="F7" s="507"/>
      <c r="G7" s="507"/>
      <c r="H7" s="507"/>
      <c r="I7" s="507"/>
      <c r="J7" s="507"/>
      <c r="K7" s="507"/>
    </row>
    <row r="8" spans="1:11" s="20" customFormat="1" ht="24.75" customHeight="1">
      <c r="A8" s="581" t="s">
        <v>87</v>
      </c>
      <c r="B8" s="581"/>
      <c r="C8" s="581"/>
      <c r="D8" s="169" t="s">
        <v>100</v>
      </c>
      <c r="E8" s="106" t="s">
        <v>113</v>
      </c>
      <c r="F8" s="170">
        <f>SUM(G8:K8)</f>
        <v>176.5103</v>
      </c>
      <c r="G8" s="170"/>
      <c r="H8" s="171"/>
      <c r="I8" s="170"/>
      <c r="J8" s="170">
        <v>35.3415</v>
      </c>
      <c r="K8" s="170">
        <v>141.1688</v>
      </c>
    </row>
    <row r="9" spans="1:11" s="18" customFormat="1" ht="14.25">
      <c r="A9" s="172" t="s">
        <v>112</v>
      </c>
      <c r="B9" s="172"/>
      <c r="C9" s="173"/>
      <c r="D9" s="174"/>
      <c r="E9" s="175" t="s">
        <v>113</v>
      </c>
      <c r="F9" s="170">
        <f>SUM(G9:K9)</f>
        <v>176.5103</v>
      </c>
      <c r="G9" s="170"/>
      <c r="H9" s="171"/>
      <c r="I9" s="170"/>
      <c r="J9" s="170">
        <v>35.3415</v>
      </c>
      <c r="K9" s="170">
        <v>141.1688</v>
      </c>
    </row>
    <row r="10" spans="1:11" s="18" customFormat="1" ht="14.25">
      <c r="A10" s="172" t="s">
        <v>112</v>
      </c>
      <c r="B10" s="172" t="s">
        <v>149</v>
      </c>
      <c r="C10" s="173"/>
      <c r="D10" s="174"/>
      <c r="E10" s="175" t="s">
        <v>150</v>
      </c>
      <c r="F10" s="170">
        <f>SUM(G10:K10)</f>
        <v>176.5103</v>
      </c>
      <c r="G10" s="170"/>
      <c r="H10" s="171"/>
      <c r="I10" s="170"/>
      <c r="J10" s="170">
        <v>35.3415</v>
      </c>
      <c r="K10" s="170">
        <v>141.1688</v>
      </c>
    </row>
    <row r="11" spans="1:11" ht="14.25">
      <c r="A11" s="96">
        <v>205</v>
      </c>
      <c r="B11" s="96" t="s">
        <v>149</v>
      </c>
      <c r="C11" s="176" t="s">
        <v>290</v>
      </c>
      <c r="D11" s="97" t="s">
        <v>100</v>
      </c>
      <c r="E11" s="177" t="s">
        <v>250</v>
      </c>
      <c r="F11" s="170">
        <f>SUM(G11:K11)</f>
        <v>176.5103</v>
      </c>
      <c r="G11" s="170"/>
      <c r="H11" s="171"/>
      <c r="I11" s="170"/>
      <c r="J11" s="170">
        <v>35.3415</v>
      </c>
      <c r="K11" s="170">
        <v>141.1688</v>
      </c>
    </row>
    <row r="12" spans="1:11" s="18" customFormat="1" ht="14.25">
      <c r="A12" s="172">
        <v>205</v>
      </c>
      <c r="B12" s="172" t="s">
        <v>151</v>
      </c>
      <c r="C12" s="173"/>
      <c r="D12" s="174"/>
      <c r="E12" s="175" t="s">
        <v>153</v>
      </c>
      <c r="F12" s="178"/>
      <c r="G12" s="179"/>
      <c r="H12" s="179"/>
      <c r="I12" s="179"/>
      <c r="J12" s="179"/>
      <c r="K12" s="179"/>
    </row>
    <row r="13" spans="1:11" ht="14.25">
      <c r="A13" s="96">
        <v>205</v>
      </c>
      <c r="B13" s="96" t="s">
        <v>151</v>
      </c>
      <c r="C13" s="176" t="s">
        <v>149</v>
      </c>
      <c r="D13" s="97" t="s">
        <v>100</v>
      </c>
      <c r="E13" s="177" t="s">
        <v>251</v>
      </c>
      <c r="F13" s="180"/>
      <c r="G13" s="181"/>
      <c r="H13" s="181"/>
      <c r="I13" s="181"/>
      <c r="J13" s="181"/>
      <c r="K13" s="181"/>
    </row>
    <row r="14" spans="1:11" ht="14.25">
      <c r="A14" s="96">
        <v>205</v>
      </c>
      <c r="B14" s="96" t="s">
        <v>151</v>
      </c>
      <c r="C14" s="176" t="s">
        <v>151</v>
      </c>
      <c r="D14" s="97" t="s">
        <v>100</v>
      </c>
      <c r="E14" s="177" t="s">
        <v>252</v>
      </c>
      <c r="F14" s="180"/>
      <c r="G14" s="181"/>
      <c r="H14" s="181"/>
      <c r="I14" s="181"/>
      <c r="J14" s="181"/>
      <c r="K14" s="181"/>
    </row>
    <row r="15" spans="1:11" ht="14.25">
      <c r="A15" s="96">
        <v>205</v>
      </c>
      <c r="B15" s="96" t="s">
        <v>151</v>
      </c>
      <c r="C15" s="176" t="s">
        <v>156</v>
      </c>
      <c r="D15" s="97" t="s">
        <v>100</v>
      </c>
      <c r="E15" s="177" t="s">
        <v>253</v>
      </c>
      <c r="F15" s="180"/>
      <c r="G15" s="181"/>
      <c r="H15" s="181"/>
      <c r="I15" s="181"/>
      <c r="J15" s="181"/>
      <c r="K15" s="181"/>
    </row>
    <row r="16" spans="1:11" ht="14.25">
      <c r="A16" s="96">
        <v>205</v>
      </c>
      <c r="B16" s="96" t="s">
        <v>151</v>
      </c>
      <c r="C16" s="176" t="s">
        <v>158</v>
      </c>
      <c r="D16" s="97" t="s">
        <v>100</v>
      </c>
      <c r="E16" s="177" t="s">
        <v>254</v>
      </c>
      <c r="F16" s="180"/>
      <c r="G16" s="181"/>
      <c r="H16" s="181"/>
      <c r="I16" s="181"/>
      <c r="J16" s="181"/>
      <c r="K16" s="181"/>
    </row>
    <row r="17" spans="1:11" s="18" customFormat="1" ht="14.25">
      <c r="A17" s="172" t="s">
        <v>112</v>
      </c>
      <c r="B17" s="172" t="s">
        <v>156</v>
      </c>
      <c r="C17" s="173"/>
      <c r="D17" s="174"/>
      <c r="E17" s="175" t="s">
        <v>160</v>
      </c>
      <c r="F17" s="178"/>
      <c r="G17" s="179"/>
      <c r="H17" s="179"/>
      <c r="I17" s="179"/>
      <c r="J17" s="179"/>
      <c r="K17" s="179"/>
    </row>
    <row r="18" spans="1:11" ht="14.25">
      <c r="A18" s="96" t="s">
        <v>270</v>
      </c>
      <c r="B18" s="96" t="s">
        <v>271</v>
      </c>
      <c r="C18" s="176" t="s">
        <v>290</v>
      </c>
      <c r="D18" s="97" t="s">
        <v>100</v>
      </c>
      <c r="E18" s="177" t="s">
        <v>255</v>
      </c>
      <c r="F18" s="180"/>
      <c r="G18" s="181"/>
      <c r="H18" s="181"/>
      <c r="I18" s="181"/>
      <c r="J18" s="181"/>
      <c r="K18" s="181"/>
    </row>
    <row r="19" spans="1:11" s="18" customFormat="1" ht="14.25">
      <c r="A19" s="172" t="s">
        <v>112</v>
      </c>
      <c r="B19" s="172" t="s">
        <v>162</v>
      </c>
      <c r="C19" s="173"/>
      <c r="D19" s="174"/>
      <c r="E19" s="175" t="s">
        <v>163</v>
      </c>
      <c r="F19" s="178"/>
      <c r="G19" s="179"/>
      <c r="H19" s="179"/>
      <c r="I19" s="179"/>
      <c r="J19" s="179"/>
      <c r="K19" s="179"/>
    </row>
    <row r="20" spans="1:11" ht="14.25">
      <c r="A20" s="96" t="s">
        <v>112</v>
      </c>
      <c r="B20" s="96" t="s">
        <v>273</v>
      </c>
      <c r="C20" s="176" t="s">
        <v>291</v>
      </c>
      <c r="D20" s="97" t="s">
        <v>100</v>
      </c>
      <c r="E20" s="177" t="s">
        <v>256</v>
      </c>
      <c r="F20" s="180"/>
      <c r="G20" s="181"/>
      <c r="H20" s="181"/>
      <c r="I20" s="181"/>
      <c r="J20" s="181"/>
      <c r="K20" s="181"/>
    </row>
    <row r="22" spans="5:11" ht="14.25">
      <c r="E22" s="182"/>
      <c r="F22" s="182"/>
      <c r="G22" s="182"/>
      <c r="H22" s="182"/>
      <c r="I22" s="182"/>
      <c r="J22" s="182"/>
      <c r="K22" s="182"/>
    </row>
  </sheetData>
  <sheetProtection formatCells="0" formatColumns="0" formatRows="0"/>
  <mergeCells count="16">
    <mergeCell ref="F6:F7"/>
    <mergeCell ref="G6:G7"/>
    <mergeCell ref="H6:H7"/>
    <mergeCell ref="I6:I7"/>
    <mergeCell ref="J6:J7"/>
    <mergeCell ref="K6:K7"/>
    <mergeCell ref="A3:K3"/>
    <mergeCell ref="J4:K4"/>
    <mergeCell ref="A5:C5"/>
    <mergeCell ref="F5:K5"/>
    <mergeCell ref="A8:C8"/>
    <mergeCell ref="A6:A7"/>
    <mergeCell ref="B6:B7"/>
    <mergeCell ref="C6:C7"/>
    <mergeCell ref="D5:D7"/>
    <mergeCell ref="E5:E7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zoomScaleSheetLayoutView="100" workbookViewId="0" topLeftCell="B2">
      <selection activeCell="D8" sqref="D8:H8"/>
    </sheetView>
  </sheetViews>
  <sheetFormatPr defaultColWidth="6.875" defaultRowHeight="12.75" customHeight="1"/>
  <cols>
    <col min="1" max="1" width="8.75390625" style="143" customWidth="1"/>
    <col min="2" max="2" width="15.875" style="143" customWidth="1"/>
    <col min="3" max="3" width="21.75390625" style="143" customWidth="1"/>
    <col min="4" max="4" width="12.625" style="143" customWidth="1"/>
    <col min="5" max="5" width="13.125" style="143" customWidth="1"/>
    <col min="6" max="6" width="12.875" style="143" customWidth="1"/>
    <col min="7" max="7" width="9.25390625" style="143" customWidth="1"/>
    <col min="8" max="8" width="8.375" style="143" customWidth="1"/>
    <col min="9" max="9" width="7.25390625" style="143" customWidth="1"/>
    <col min="10" max="10" width="8.375" style="143" customWidth="1"/>
    <col min="11" max="11" width="6.25390625" style="143" customWidth="1"/>
    <col min="12" max="12" width="8.50390625" style="143" customWidth="1"/>
    <col min="13" max="13" width="8.375" style="143" customWidth="1"/>
    <col min="14" max="14" width="9.125" style="143" customWidth="1"/>
    <col min="15" max="255" width="6.875" style="143" customWidth="1"/>
    <col min="256" max="16384" width="6.875" style="143" customWidth="1"/>
  </cols>
  <sheetData>
    <row r="1" spans="1:255" ht="22.5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61"/>
      <c r="L1" s="162"/>
      <c r="N1" s="163" t="s">
        <v>294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82" t="s">
        <v>295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83" t="s">
        <v>116</v>
      </c>
      <c r="B3" s="583"/>
      <c r="C3" s="583"/>
      <c r="D3" s="145"/>
      <c r="E3" s="146"/>
      <c r="F3" s="146"/>
      <c r="G3" s="146"/>
      <c r="H3" s="145"/>
      <c r="I3" s="145"/>
      <c r="J3" s="145"/>
      <c r="K3" s="161"/>
      <c r="L3" s="164"/>
      <c r="N3" s="165" t="s">
        <v>84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87" t="s">
        <v>296</v>
      </c>
      <c r="B4" s="587" t="s">
        <v>137</v>
      </c>
      <c r="C4" s="588" t="s">
        <v>297</v>
      </c>
      <c r="D4" s="589" t="s">
        <v>107</v>
      </c>
      <c r="E4" s="584" t="s">
        <v>88</v>
      </c>
      <c r="F4" s="584"/>
      <c r="G4" s="584"/>
      <c r="H4" s="590" t="s">
        <v>89</v>
      </c>
      <c r="I4" s="587" t="s">
        <v>90</v>
      </c>
      <c r="J4" s="587" t="s">
        <v>91</v>
      </c>
      <c r="K4" s="587" t="s">
        <v>92</v>
      </c>
      <c r="L4" s="591" t="s">
        <v>93</v>
      </c>
      <c r="M4" s="592" t="s">
        <v>94</v>
      </c>
      <c r="N4" s="593" t="s">
        <v>95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87"/>
      <c r="B5" s="587"/>
      <c r="C5" s="588"/>
      <c r="D5" s="587"/>
      <c r="E5" s="148" t="s">
        <v>96</v>
      </c>
      <c r="F5" s="148" t="s">
        <v>97</v>
      </c>
      <c r="G5" s="148" t="s">
        <v>98</v>
      </c>
      <c r="H5" s="587"/>
      <c r="I5" s="587"/>
      <c r="J5" s="587"/>
      <c r="K5" s="587"/>
      <c r="L5" s="589"/>
      <c r="M5" s="592"/>
      <c r="N5" s="59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49" t="s">
        <v>99</v>
      </c>
      <c r="B6" s="149" t="s">
        <v>99</v>
      </c>
      <c r="C6" s="149" t="s">
        <v>99</v>
      </c>
      <c r="D6" s="147">
        <v>1</v>
      </c>
      <c r="E6" s="147">
        <v>2</v>
      </c>
      <c r="F6" s="147">
        <v>3</v>
      </c>
      <c r="G6" s="147">
        <v>4</v>
      </c>
      <c r="H6" s="149">
        <v>5</v>
      </c>
      <c r="I6" s="149">
        <v>6</v>
      </c>
      <c r="J6" s="149">
        <v>7</v>
      </c>
      <c r="K6" s="149">
        <v>8</v>
      </c>
      <c r="L6" s="149">
        <v>9</v>
      </c>
      <c r="M6" s="166">
        <v>10</v>
      </c>
      <c r="N6" s="167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42" customFormat="1" ht="30" customHeight="1">
      <c r="A7" s="585" t="s">
        <v>87</v>
      </c>
      <c r="B7" s="586"/>
      <c r="C7" s="150" t="s">
        <v>111</v>
      </c>
      <c r="D7" s="151">
        <f>D8</f>
        <v>0</v>
      </c>
      <c r="E7" s="151">
        <f>E8</f>
        <v>0</v>
      </c>
      <c r="F7" s="151">
        <f>F8</f>
        <v>0</v>
      </c>
      <c r="G7" s="152"/>
      <c r="H7" s="153"/>
      <c r="I7" s="153"/>
      <c r="J7" s="153"/>
      <c r="K7" s="153"/>
      <c r="L7" s="152"/>
      <c r="M7" s="168"/>
      <c r="N7" s="15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ht="22.5" customHeight="1">
      <c r="A8" s="154">
        <v>310</v>
      </c>
      <c r="B8" s="154" t="s">
        <v>298</v>
      </c>
      <c r="C8" s="155" t="s">
        <v>111</v>
      </c>
      <c r="D8" s="156"/>
      <c r="E8" s="156"/>
      <c r="F8" s="156"/>
      <c r="G8" s="157"/>
      <c r="H8" s="158"/>
      <c r="I8" s="158"/>
      <c r="J8" s="158"/>
      <c r="K8" s="158"/>
      <c r="L8" s="158"/>
      <c r="M8" s="158"/>
      <c r="N8" s="15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6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159"/>
      <c r="B10" s="159"/>
      <c r="C10" s="159"/>
      <c r="D10" s="160"/>
      <c r="E10" s="160"/>
      <c r="F10" s="160"/>
      <c r="G10" s="159"/>
      <c r="H10" s="159"/>
      <c r="I10" s="161"/>
      <c r="J10" s="159"/>
      <c r="K10" s="159"/>
      <c r="L10" s="159"/>
      <c r="M10" s="159"/>
      <c r="N10" s="16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159"/>
      <c r="B11" s="159"/>
      <c r="C11" s="159"/>
      <c r="D11" s="160"/>
      <c r="E11" s="160"/>
      <c r="F11" s="160"/>
      <c r="G11" s="159"/>
      <c r="H11" s="161"/>
      <c r="I11" s="161"/>
      <c r="J11" s="159"/>
      <c r="K11" s="159"/>
      <c r="L11" s="161"/>
      <c r="M11" s="159"/>
      <c r="N11" s="16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4:6" ht="12.75" customHeight="1">
      <c r="D12" s="160"/>
      <c r="E12" s="160"/>
      <c r="F12" s="160"/>
    </row>
    <row r="13" spans="4:6" ht="12.75" customHeight="1">
      <c r="D13" s="160"/>
      <c r="E13" s="160"/>
      <c r="F13" s="160"/>
    </row>
    <row r="14" spans="4:6" ht="12.75" customHeight="1">
      <c r="D14" s="160"/>
      <c r="E14" s="160"/>
      <c r="F14" s="160"/>
    </row>
    <row r="15" spans="4:6" ht="12.75" customHeight="1">
      <c r="D15" s="160"/>
      <c r="E15" s="160"/>
      <c r="F15" s="160"/>
    </row>
    <row r="16" spans="4:6" ht="12.75" customHeight="1">
      <c r="D16" s="160"/>
      <c r="E16" s="160"/>
      <c r="F16" s="160"/>
    </row>
  </sheetData>
  <sheetProtection formatCells="0" formatColumns="0" formatRows="0"/>
  <mergeCells count="15">
    <mergeCell ref="J4:J5"/>
    <mergeCell ref="K4:K5"/>
    <mergeCell ref="L4:L5"/>
    <mergeCell ref="M4:M5"/>
    <mergeCell ref="N4:N5"/>
    <mergeCell ref="A2:N2"/>
    <mergeCell ref="A3:C3"/>
    <mergeCell ref="E4:G4"/>
    <mergeCell ref="A7:B7"/>
    <mergeCell ref="A4:A5"/>
    <mergeCell ref="B4:B5"/>
    <mergeCell ref="C4:C5"/>
    <mergeCell ref="D4:D5"/>
    <mergeCell ref="H4:H5"/>
    <mergeCell ref="I4:I5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SheetLayoutView="100" workbookViewId="0" topLeftCell="A1">
      <selection activeCell="P17" sqref="P17"/>
    </sheetView>
  </sheetViews>
  <sheetFormatPr defaultColWidth="6.875" defaultRowHeight="12.75" customHeight="1"/>
  <cols>
    <col min="1" max="3" width="4.00390625" style="110" customWidth="1"/>
    <col min="4" max="4" width="9.625" style="110" customWidth="1"/>
    <col min="5" max="5" width="20.125" style="110" customWidth="1"/>
    <col min="6" max="6" width="8.875" style="110" customWidth="1"/>
    <col min="7" max="7" width="8.125" style="110" customWidth="1"/>
    <col min="8" max="10" width="7.125" style="110" customWidth="1"/>
    <col min="11" max="11" width="7.75390625" style="110" customWidth="1"/>
    <col min="12" max="13" width="5.75390625" style="110" customWidth="1"/>
    <col min="14" max="14" width="7.125" style="110" customWidth="1"/>
    <col min="15" max="15" width="5.625" style="110" customWidth="1"/>
    <col min="16" max="16" width="6.125" style="110" customWidth="1"/>
    <col min="17" max="17" width="5.75390625" style="110" customWidth="1"/>
    <col min="18" max="18" width="4.125" style="110" customWidth="1"/>
    <col min="19" max="19" width="7.125" style="110" customWidth="1"/>
    <col min="20" max="20" width="7.25390625" style="110" customWidth="1"/>
    <col min="21" max="21" width="5.375" style="110" customWidth="1"/>
    <col min="22" max="16384" width="6.875" style="110" customWidth="1"/>
  </cols>
  <sheetData>
    <row r="1" spans="1:21" ht="24.7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31"/>
      <c r="R1" s="131"/>
      <c r="S1" s="134"/>
      <c r="T1" s="134"/>
      <c r="U1" s="111" t="s">
        <v>299</v>
      </c>
    </row>
    <row r="2" spans="1:21" ht="24.75" customHeight="1">
      <c r="A2" s="594" t="s">
        <v>300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</row>
    <row r="3" spans="1:22" ht="24.75" customHeight="1">
      <c r="A3" s="112" t="s">
        <v>116</v>
      </c>
      <c r="B3" s="113"/>
      <c r="C3" s="11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35"/>
      <c r="R3" s="135"/>
      <c r="S3" s="136"/>
      <c r="T3" s="595" t="s">
        <v>84</v>
      </c>
      <c r="U3" s="595"/>
      <c r="V3" s="137"/>
    </row>
    <row r="4" spans="1:22" ht="24.75" customHeight="1">
      <c r="A4" s="115" t="s">
        <v>117</v>
      </c>
      <c r="B4" s="115"/>
      <c r="C4" s="116"/>
      <c r="D4" s="600" t="s">
        <v>85</v>
      </c>
      <c r="E4" s="600" t="s">
        <v>106</v>
      </c>
      <c r="F4" s="601" t="s">
        <v>118</v>
      </c>
      <c r="G4" s="117" t="s">
        <v>119</v>
      </c>
      <c r="H4" s="115"/>
      <c r="I4" s="115"/>
      <c r="J4" s="116"/>
      <c r="K4" s="596" t="s">
        <v>120</v>
      </c>
      <c r="L4" s="597"/>
      <c r="M4" s="597"/>
      <c r="N4" s="597"/>
      <c r="O4" s="597"/>
      <c r="P4" s="597"/>
      <c r="Q4" s="597"/>
      <c r="R4" s="598"/>
      <c r="S4" s="604" t="s">
        <v>121</v>
      </c>
      <c r="T4" s="607" t="s">
        <v>122</v>
      </c>
      <c r="U4" s="607" t="s">
        <v>123</v>
      </c>
      <c r="V4" s="137"/>
    </row>
    <row r="5" spans="1:22" ht="24.75" customHeight="1">
      <c r="A5" s="596" t="s">
        <v>108</v>
      </c>
      <c r="B5" s="600" t="s">
        <v>109</v>
      </c>
      <c r="C5" s="600" t="s">
        <v>110</v>
      </c>
      <c r="D5" s="600"/>
      <c r="E5" s="600"/>
      <c r="F5" s="601"/>
      <c r="G5" s="600" t="s">
        <v>87</v>
      </c>
      <c r="H5" s="600" t="s">
        <v>124</v>
      </c>
      <c r="I5" s="600" t="s">
        <v>125</v>
      </c>
      <c r="J5" s="601" t="s">
        <v>126</v>
      </c>
      <c r="K5" s="602" t="s">
        <v>87</v>
      </c>
      <c r="L5" s="541" t="s">
        <v>127</v>
      </c>
      <c r="M5" s="541" t="s">
        <v>128</v>
      </c>
      <c r="N5" s="541" t="s">
        <v>129</v>
      </c>
      <c r="O5" s="541" t="s">
        <v>130</v>
      </c>
      <c r="P5" s="541" t="s">
        <v>131</v>
      </c>
      <c r="Q5" s="541" t="s">
        <v>132</v>
      </c>
      <c r="R5" s="541" t="s">
        <v>133</v>
      </c>
      <c r="S5" s="605"/>
      <c r="T5" s="607"/>
      <c r="U5" s="607"/>
      <c r="V5" s="137"/>
    </row>
    <row r="6" spans="1:21" ht="37.5" customHeight="1">
      <c r="A6" s="596"/>
      <c r="B6" s="600"/>
      <c r="C6" s="600"/>
      <c r="D6" s="600"/>
      <c r="E6" s="601"/>
      <c r="F6" s="118" t="s">
        <v>107</v>
      </c>
      <c r="G6" s="600"/>
      <c r="H6" s="600"/>
      <c r="I6" s="600"/>
      <c r="J6" s="601"/>
      <c r="K6" s="603"/>
      <c r="L6" s="541"/>
      <c r="M6" s="541"/>
      <c r="N6" s="541"/>
      <c r="O6" s="541"/>
      <c r="P6" s="541"/>
      <c r="Q6" s="541"/>
      <c r="R6" s="541"/>
      <c r="S6" s="606"/>
      <c r="T6" s="607"/>
      <c r="U6" s="607"/>
    </row>
    <row r="7" spans="1:21" ht="42" customHeight="1">
      <c r="A7" s="119" t="s">
        <v>99</v>
      </c>
      <c r="B7" s="119" t="s">
        <v>99</v>
      </c>
      <c r="C7" s="119" t="s">
        <v>99</v>
      </c>
      <c r="D7" s="119" t="s">
        <v>99</v>
      </c>
      <c r="E7" s="119" t="s">
        <v>99</v>
      </c>
      <c r="F7" s="120">
        <v>1</v>
      </c>
      <c r="G7" s="119">
        <v>2</v>
      </c>
      <c r="H7" s="119">
        <v>3</v>
      </c>
      <c r="I7" s="119">
        <v>4</v>
      </c>
      <c r="J7" s="119">
        <v>5</v>
      </c>
      <c r="K7" s="119">
        <v>6</v>
      </c>
      <c r="L7" s="119">
        <v>7</v>
      </c>
      <c r="M7" s="119">
        <v>8</v>
      </c>
      <c r="N7" s="119">
        <v>9</v>
      </c>
      <c r="O7" s="119">
        <v>10</v>
      </c>
      <c r="P7" s="119">
        <v>11</v>
      </c>
      <c r="Q7" s="119">
        <v>12</v>
      </c>
      <c r="R7" s="119">
        <v>13</v>
      </c>
      <c r="S7" s="119">
        <v>14</v>
      </c>
      <c r="T7" s="120">
        <v>15</v>
      </c>
      <c r="U7" s="120">
        <v>16</v>
      </c>
    </row>
    <row r="8" spans="1:21" s="109" customFormat="1" ht="36.75" customHeight="1">
      <c r="A8" s="121"/>
      <c r="B8" s="121"/>
      <c r="C8" s="122"/>
      <c r="D8" s="123"/>
      <c r="E8" s="124"/>
      <c r="F8" s="125"/>
      <c r="G8" s="126"/>
      <c r="H8" s="126"/>
      <c r="I8" s="126"/>
      <c r="J8" s="126"/>
      <c r="K8" s="126"/>
      <c r="L8" s="126"/>
      <c r="M8" s="133"/>
      <c r="N8" s="126"/>
      <c r="O8" s="126"/>
      <c r="P8" s="126"/>
      <c r="Q8" s="126"/>
      <c r="R8" s="126"/>
      <c r="S8" s="138"/>
      <c r="T8" s="138"/>
      <c r="U8" s="139"/>
    </row>
    <row r="9" spans="1:21" ht="24.75" customHeight="1">
      <c r="A9" s="127"/>
      <c r="B9" s="127"/>
      <c r="C9" s="127"/>
      <c r="D9" s="127"/>
      <c r="E9" s="128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40"/>
      <c r="T9" s="140"/>
      <c r="U9" s="140"/>
    </row>
    <row r="10" spans="1:21" ht="26.25" customHeight="1">
      <c r="A10" s="599" t="s">
        <v>301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</row>
    <row r="11" spans="1:21" ht="18.75" customHeight="1">
      <c r="A11" s="130"/>
      <c r="B11" s="127"/>
      <c r="C11" s="127"/>
      <c r="D11" s="127"/>
      <c r="E11" s="128"/>
      <c r="F11" s="129"/>
      <c r="G11" s="131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40"/>
      <c r="T11" s="140"/>
      <c r="U11" s="140"/>
    </row>
    <row r="12" spans="1:21" ht="18.75" customHeight="1">
      <c r="A12" s="130"/>
      <c r="B12" s="127"/>
      <c r="C12" s="127"/>
      <c r="D12" s="127"/>
      <c r="E12" s="128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40"/>
      <c r="T12" s="140"/>
      <c r="U12" s="141"/>
    </row>
    <row r="13" spans="1:21" ht="18.75" customHeight="1">
      <c r="A13" s="130"/>
      <c r="B13" s="130"/>
      <c r="C13" s="127"/>
      <c r="D13" s="127"/>
      <c r="E13" s="128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40"/>
      <c r="T13" s="140"/>
      <c r="U13" s="141"/>
    </row>
    <row r="14" spans="1:21" ht="18.75" customHeight="1">
      <c r="A14" s="130"/>
      <c r="B14" s="130"/>
      <c r="C14" s="130"/>
      <c r="D14" s="127"/>
      <c r="E14" s="12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40"/>
      <c r="T14" s="140"/>
      <c r="U14" s="141"/>
    </row>
    <row r="15" spans="1:21" ht="18.75" customHeight="1">
      <c r="A15" s="130"/>
      <c r="B15" s="130"/>
      <c r="C15" s="130"/>
      <c r="D15" s="127"/>
      <c r="E15" s="128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40"/>
      <c r="T15" s="141"/>
      <c r="U15" s="141"/>
    </row>
    <row r="16" spans="1:21" ht="18.75" customHeight="1">
      <c r="A16" s="130"/>
      <c r="B16" s="130"/>
      <c r="C16" s="130"/>
      <c r="D16" s="130"/>
      <c r="E16" s="132"/>
      <c r="F16" s="129"/>
      <c r="G16" s="131"/>
      <c r="H16" s="131"/>
      <c r="I16" s="131"/>
      <c r="J16" s="131"/>
      <c r="K16" s="131"/>
      <c r="L16" s="131"/>
      <c r="M16" s="131"/>
      <c r="N16" s="131"/>
      <c r="O16" s="131"/>
      <c r="P16" s="129"/>
      <c r="Q16" s="129"/>
      <c r="R16" s="129"/>
      <c r="S16" s="141"/>
      <c r="T16" s="141"/>
      <c r="U16" s="141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T3:U3"/>
    <mergeCell ref="K4:R4"/>
    <mergeCell ref="A10:U10"/>
    <mergeCell ref="A5:A6"/>
    <mergeCell ref="B5:B6"/>
    <mergeCell ref="C5:C6"/>
    <mergeCell ref="D4:D6"/>
    <mergeCell ref="E4:E6"/>
    <mergeCell ref="F4:F5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U10"/>
  <sheetViews>
    <sheetView showGridLines="0" showZeros="0" zoomScaleSheetLayoutView="100" workbookViewId="0" topLeftCell="A1">
      <selection activeCell="P17" sqref="P1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7.75390625" style="0" customWidth="1"/>
    <col min="7" max="10" width="5.625" style="0" customWidth="1"/>
    <col min="11" max="11" width="5.875" style="0" customWidth="1"/>
    <col min="12" max="12" width="4.875" style="0" customWidth="1"/>
    <col min="13" max="13" width="5.00390625" style="0" customWidth="1"/>
    <col min="14" max="14" width="5.125" style="0" customWidth="1"/>
    <col min="15" max="15" width="5.25390625" style="0" customWidth="1"/>
    <col min="16" max="16" width="5.75390625" style="0" customWidth="1"/>
    <col min="17" max="17" width="6.375" style="0" customWidth="1"/>
    <col min="18" max="21" width="7.25390625" style="0" customWidth="1"/>
  </cols>
  <sheetData>
    <row r="1" spans="1:21" ht="14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 t="s">
        <v>302</v>
      </c>
    </row>
    <row r="2" spans="1:21" ht="24.75" customHeight="1">
      <c r="A2" s="479" t="s">
        <v>303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</row>
    <row r="3" spans="1:21" ht="19.5" customHeight="1">
      <c r="A3" s="59" t="s">
        <v>116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8" t="s">
        <v>84</v>
      </c>
      <c r="U3" s="608"/>
    </row>
    <row r="4" spans="1:21" ht="27.75" customHeight="1">
      <c r="A4" s="609" t="s">
        <v>117</v>
      </c>
      <c r="B4" s="610"/>
      <c r="C4" s="611"/>
      <c r="D4" s="612" t="s">
        <v>136</v>
      </c>
      <c r="E4" s="612" t="s">
        <v>137</v>
      </c>
      <c r="F4" s="612" t="s">
        <v>107</v>
      </c>
      <c r="G4" s="507" t="s">
        <v>138</v>
      </c>
      <c r="H4" s="507" t="s">
        <v>139</v>
      </c>
      <c r="I4" s="507" t="s">
        <v>140</v>
      </c>
      <c r="J4" s="507" t="s">
        <v>141</v>
      </c>
      <c r="K4" s="507" t="s">
        <v>142</v>
      </c>
      <c r="L4" s="507" t="s">
        <v>143</v>
      </c>
      <c r="M4" s="507" t="s">
        <v>128</v>
      </c>
      <c r="N4" s="507" t="s">
        <v>144</v>
      </c>
      <c r="O4" s="507" t="s">
        <v>126</v>
      </c>
      <c r="P4" s="507" t="s">
        <v>130</v>
      </c>
      <c r="Q4" s="507" t="s">
        <v>129</v>
      </c>
      <c r="R4" s="507" t="s">
        <v>145</v>
      </c>
      <c r="S4" s="507" t="s">
        <v>146</v>
      </c>
      <c r="T4" s="507" t="s">
        <v>147</v>
      </c>
      <c r="U4" s="507" t="s">
        <v>133</v>
      </c>
    </row>
    <row r="5" spans="1:21" ht="13.5" customHeight="1">
      <c r="A5" s="612" t="s">
        <v>108</v>
      </c>
      <c r="B5" s="612" t="s">
        <v>109</v>
      </c>
      <c r="C5" s="612" t="s">
        <v>110</v>
      </c>
      <c r="D5" s="614"/>
      <c r="E5" s="614"/>
      <c r="F5" s="614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</row>
    <row r="6" spans="1:21" ht="37.5" customHeight="1">
      <c r="A6" s="613"/>
      <c r="B6" s="613"/>
      <c r="C6" s="613"/>
      <c r="D6" s="613"/>
      <c r="E6" s="613"/>
      <c r="F6" s="613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</row>
    <row r="7" spans="1:21" s="20" customFormat="1" ht="29.25" customHeight="1">
      <c r="A7" s="105"/>
      <c r="B7" s="105"/>
      <c r="C7" s="105"/>
      <c r="D7" s="105"/>
      <c r="E7" s="106"/>
      <c r="F7" s="107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</row>
    <row r="10" spans="1:21" ht="18.75">
      <c r="A10" s="599" t="s">
        <v>301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</row>
  </sheetData>
  <sheetProtection formatCells="0" formatColumns="0" formatRows="0"/>
  <mergeCells count="25">
    <mergeCell ref="S4:S6"/>
    <mergeCell ref="T4:T6"/>
    <mergeCell ref="U4:U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U2"/>
    <mergeCell ref="T3:U3"/>
    <mergeCell ref="A4:C4"/>
    <mergeCell ref="A10:U10"/>
    <mergeCell ref="A5:A6"/>
    <mergeCell ref="B5:B6"/>
    <mergeCell ref="C5:C6"/>
    <mergeCell ref="D4:D6"/>
    <mergeCell ref="E4:E6"/>
    <mergeCell ref="F4:F6"/>
  </mergeCells>
  <printOptions horizontalCentered="1"/>
  <pageMargins left="0" right="0" top="0.7874015748031497" bottom="0.7874015748031497" header="0.3937007874015748" footer="0.3937007874015748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9"/>
  <sheetViews>
    <sheetView showGridLines="0" showZeros="0" zoomScaleSheetLayoutView="100" workbookViewId="0" topLeftCell="B1">
      <selection activeCell="P17" sqref="P17"/>
    </sheetView>
  </sheetViews>
  <sheetFormatPr defaultColWidth="6.875" defaultRowHeight="12.75" customHeight="1"/>
  <cols>
    <col min="1" max="3" width="4.00390625" style="85" customWidth="1"/>
    <col min="4" max="4" width="6.125" style="85" customWidth="1"/>
    <col min="5" max="5" width="17.50390625" style="85" customWidth="1"/>
    <col min="6" max="6" width="11.375" style="85" customWidth="1"/>
    <col min="7" max="7" width="12.00390625" style="85" customWidth="1"/>
    <col min="8" max="8" width="10.75390625" style="85" customWidth="1"/>
    <col min="9" max="9" width="11.625" style="85" customWidth="1"/>
    <col min="10" max="10" width="7.00390625" style="85" customWidth="1"/>
    <col min="11" max="11" width="10.25390625" style="85" customWidth="1"/>
    <col min="12" max="12" width="9.625" style="85" hidden="1" customWidth="1"/>
    <col min="13" max="13" width="6.375" style="85" hidden="1" customWidth="1"/>
    <col min="14" max="15" width="9.625" style="85" hidden="1" customWidth="1"/>
    <col min="16" max="16" width="9.75390625" style="85" hidden="1" customWidth="1"/>
    <col min="17" max="17" width="9.625" style="85" customWidth="1"/>
    <col min="18" max="18" width="5.875" style="85" customWidth="1"/>
    <col min="19" max="19" width="7.50390625" style="85" customWidth="1"/>
    <col min="20" max="20" width="6.625" style="85" customWidth="1"/>
    <col min="21" max="21" width="6.00390625" style="85" customWidth="1"/>
    <col min="22" max="16384" width="6.875" style="85" customWidth="1"/>
  </cols>
  <sheetData>
    <row r="1" spans="1:21" ht="24.7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99"/>
      <c r="R1" s="99"/>
      <c r="S1" s="100"/>
      <c r="T1" s="100"/>
      <c r="U1" s="86" t="s">
        <v>304</v>
      </c>
    </row>
    <row r="2" spans="1:21" ht="24.75" customHeight="1">
      <c r="A2" s="615" t="s">
        <v>305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</row>
    <row r="3" spans="1:21" ht="24.75" customHeight="1">
      <c r="A3" s="87" t="s">
        <v>116</v>
      </c>
      <c r="B3" s="88"/>
      <c r="C3" s="89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101"/>
      <c r="R3" s="101"/>
      <c r="S3" s="102"/>
      <c r="T3" s="616" t="s">
        <v>84</v>
      </c>
      <c r="U3" s="616"/>
    </row>
    <row r="4" spans="1:21" ht="24.75" customHeight="1">
      <c r="A4" s="617" t="s">
        <v>117</v>
      </c>
      <c r="B4" s="617"/>
      <c r="C4" s="617"/>
      <c r="D4" s="619" t="s">
        <v>85</v>
      </c>
      <c r="E4" s="618" t="s">
        <v>106</v>
      </c>
      <c r="F4" s="618" t="s">
        <v>118</v>
      </c>
      <c r="G4" s="617" t="s">
        <v>119</v>
      </c>
      <c r="H4" s="617"/>
      <c r="I4" s="617"/>
      <c r="J4" s="618"/>
      <c r="K4" s="618" t="s">
        <v>120</v>
      </c>
      <c r="L4" s="619"/>
      <c r="M4" s="619"/>
      <c r="N4" s="619"/>
      <c r="O4" s="619"/>
      <c r="P4" s="619"/>
      <c r="Q4" s="619"/>
      <c r="R4" s="620"/>
      <c r="S4" s="627" t="s">
        <v>121</v>
      </c>
      <c r="T4" s="628" t="s">
        <v>122</v>
      </c>
      <c r="U4" s="628" t="s">
        <v>123</v>
      </c>
    </row>
    <row r="5" spans="1:21" ht="24.75" customHeight="1">
      <c r="A5" s="624" t="s">
        <v>108</v>
      </c>
      <c r="B5" s="624" t="s">
        <v>109</v>
      </c>
      <c r="C5" s="624" t="s">
        <v>110</v>
      </c>
      <c r="D5" s="618"/>
      <c r="E5" s="618"/>
      <c r="F5" s="617"/>
      <c r="G5" s="624" t="s">
        <v>87</v>
      </c>
      <c r="H5" s="624" t="s">
        <v>124</v>
      </c>
      <c r="I5" s="624" t="s">
        <v>125</v>
      </c>
      <c r="J5" s="625" t="s">
        <v>126</v>
      </c>
      <c r="K5" s="626" t="s">
        <v>87</v>
      </c>
      <c r="L5" s="541" t="s">
        <v>127</v>
      </c>
      <c r="M5" s="541" t="s">
        <v>128</v>
      </c>
      <c r="N5" s="541" t="s">
        <v>129</v>
      </c>
      <c r="O5" s="541" t="s">
        <v>130</v>
      </c>
      <c r="P5" s="541" t="s">
        <v>131</v>
      </c>
      <c r="Q5" s="541" t="s">
        <v>132</v>
      </c>
      <c r="R5" s="541" t="s">
        <v>133</v>
      </c>
      <c r="S5" s="628"/>
      <c r="T5" s="628"/>
      <c r="U5" s="628"/>
    </row>
    <row r="6" spans="1:21" ht="50.25" customHeight="1">
      <c r="A6" s="618"/>
      <c r="B6" s="618"/>
      <c r="C6" s="618"/>
      <c r="D6" s="618"/>
      <c r="E6" s="617"/>
      <c r="F6" s="90" t="s">
        <v>107</v>
      </c>
      <c r="G6" s="618"/>
      <c r="H6" s="618"/>
      <c r="I6" s="618"/>
      <c r="J6" s="617"/>
      <c r="K6" s="619"/>
      <c r="L6" s="541"/>
      <c r="M6" s="541"/>
      <c r="N6" s="541"/>
      <c r="O6" s="541"/>
      <c r="P6" s="541"/>
      <c r="Q6" s="541"/>
      <c r="R6" s="541"/>
      <c r="S6" s="628"/>
      <c r="T6" s="628"/>
      <c r="U6" s="628"/>
    </row>
    <row r="7" spans="1:21" ht="31.5" customHeight="1">
      <c r="A7" s="91" t="s">
        <v>99</v>
      </c>
      <c r="B7" s="91" t="s">
        <v>99</v>
      </c>
      <c r="C7" s="91" t="s">
        <v>99</v>
      </c>
      <c r="D7" s="91" t="s">
        <v>99</v>
      </c>
      <c r="E7" s="91" t="s">
        <v>99</v>
      </c>
      <c r="F7" s="92">
        <v>1</v>
      </c>
      <c r="G7" s="91">
        <v>2</v>
      </c>
      <c r="H7" s="91">
        <v>3</v>
      </c>
      <c r="I7" s="91">
        <v>4</v>
      </c>
      <c r="J7" s="91">
        <v>5</v>
      </c>
      <c r="K7" s="91">
        <v>6</v>
      </c>
      <c r="L7" s="91">
        <v>7</v>
      </c>
      <c r="M7" s="91">
        <v>8</v>
      </c>
      <c r="N7" s="91">
        <v>9</v>
      </c>
      <c r="O7" s="91">
        <v>10</v>
      </c>
      <c r="P7" s="91">
        <v>11</v>
      </c>
      <c r="Q7" s="91">
        <v>12</v>
      </c>
      <c r="R7" s="91">
        <v>13</v>
      </c>
      <c r="S7" s="91">
        <v>14</v>
      </c>
      <c r="T7" s="92">
        <v>15</v>
      </c>
      <c r="U7" s="92">
        <v>16</v>
      </c>
    </row>
    <row r="8" spans="1:21" s="84" customFormat="1" ht="39.75" customHeight="1">
      <c r="A8" s="621" t="s">
        <v>87</v>
      </c>
      <c r="B8" s="622"/>
      <c r="C8" s="623"/>
      <c r="D8" s="93" t="s">
        <v>306</v>
      </c>
      <c r="E8" s="94" t="s">
        <v>113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37"/>
      <c r="S8" s="37"/>
      <c r="T8" s="37"/>
      <c r="U8" s="103"/>
    </row>
    <row r="9" spans="1:21" ht="18.75" customHeight="1">
      <c r="A9" s="96" t="s">
        <v>112</v>
      </c>
      <c r="B9" s="96"/>
      <c r="C9" s="96"/>
      <c r="D9" s="97" t="s">
        <v>100</v>
      </c>
      <c r="E9" s="94" t="s">
        <v>113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104"/>
      <c r="S9" s="104"/>
      <c r="T9" s="104"/>
      <c r="U9" s="104"/>
    </row>
  </sheetData>
  <sheetProtection formatCells="0" formatColumns="0" formatRows="0"/>
  <mergeCells count="27">
    <mergeCell ref="Q5:Q6"/>
    <mergeCell ref="R5:R6"/>
    <mergeCell ref="S4:S6"/>
    <mergeCell ref="T4:T6"/>
    <mergeCell ref="U4:U6"/>
    <mergeCell ref="K5:K6"/>
    <mergeCell ref="L5:L6"/>
    <mergeCell ref="M5:M6"/>
    <mergeCell ref="N5:N6"/>
    <mergeCell ref="O5:O6"/>
    <mergeCell ref="P5:P6"/>
    <mergeCell ref="E4:E6"/>
    <mergeCell ref="F4:F5"/>
    <mergeCell ref="G5:G6"/>
    <mergeCell ref="H5:H6"/>
    <mergeCell ref="I5:I6"/>
    <mergeCell ref="J5:J6"/>
    <mergeCell ref="A2:U2"/>
    <mergeCell ref="T3:U3"/>
    <mergeCell ref="A4:C4"/>
    <mergeCell ref="G4:J4"/>
    <mergeCell ref="K4:R4"/>
    <mergeCell ref="A8:C8"/>
    <mergeCell ref="A5:A6"/>
    <mergeCell ref="B5:B6"/>
    <mergeCell ref="C5:C6"/>
    <mergeCell ref="D4:D6"/>
  </mergeCells>
  <printOptions horizontalCentered="1"/>
  <pageMargins left="0" right="0" top="0.7874015748031497" bottom="0.7874015748031497" header="0.3937007874015748" footer="0.3937007874015748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SheetLayoutView="100" workbookViewId="0" topLeftCell="A1">
      <selection activeCell="P17" sqref="P1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1.625" style="0" customWidth="1"/>
    <col min="7" max="7" width="8.50390625" style="0" customWidth="1"/>
    <col min="8" max="10" width="9.625" style="0" customWidth="1"/>
    <col min="11" max="11" width="11.625" style="0" customWidth="1"/>
    <col min="12" max="12" width="7.25390625" style="0" hidden="1" customWidth="1"/>
    <col min="13" max="13" width="4.625" style="0" hidden="1" customWidth="1"/>
    <col min="14" max="14" width="7.25390625" style="0" hidden="1" customWidth="1"/>
    <col min="15" max="15" width="5.875" style="0" hidden="1" customWidth="1"/>
    <col min="16" max="16" width="6.125" style="0" hidden="1" customWidth="1"/>
    <col min="17" max="17" width="5.375" style="0" hidden="1" customWidth="1"/>
    <col min="18" max="18" width="6.625" style="0" hidden="1" customWidth="1"/>
    <col min="19" max="19" width="5.00390625" style="0" hidden="1" customWidth="1"/>
    <col min="20" max="21" width="5.75390625" style="0" hidden="1" customWidth="1"/>
  </cols>
  <sheetData>
    <row r="1" spans="1:21" ht="14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 t="s">
        <v>307</v>
      </c>
    </row>
    <row r="2" spans="1:21" ht="24.75" customHeight="1">
      <c r="A2" s="479" t="s">
        <v>308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</row>
    <row r="3" spans="1:21" ht="19.5" customHeight="1">
      <c r="A3" s="60" t="s">
        <v>116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8" t="s">
        <v>84</v>
      </c>
      <c r="U3" s="608"/>
    </row>
    <row r="4" spans="1:21" ht="27.75" customHeight="1">
      <c r="A4" s="609" t="s">
        <v>117</v>
      </c>
      <c r="B4" s="610"/>
      <c r="C4" s="611"/>
      <c r="D4" s="612" t="s">
        <v>136</v>
      </c>
      <c r="E4" s="612" t="s">
        <v>137</v>
      </c>
      <c r="F4" s="612" t="s">
        <v>107</v>
      </c>
      <c r="G4" s="507" t="s">
        <v>138</v>
      </c>
      <c r="H4" s="507" t="s">
        <v>139</v>
      </c>
      <c r="I4" s="507" t="s">
        <v>140</v>
      </c>
      <c r="J4" s="507" t="s">
        <v>141</v>
      </c>
      <c r="K4" s="507" t="s">
        <v>142</v>
      </c>
      <c r="L4" s="507" t="s">
        <v>143</v>
      </c>
      <c r="M4" s="507" t="s">
        <v>128</v>
      </c>
      <c r="N4" s="507" t="s">
        <v>144</v>
      </c>
      <c r="O4" s="507" t="s">
        <v>126</v>
      </c>
      <c r="P4" s="507" t="s">
        <v>130</v>
      </c>
      <c r="Q4" s="507" t="s">
        <v>129</v>
      </c>
      <c r="R4" s="507" t="s">
        <v>145</v>
      </c>
      <c r="S4" s="507" t="s">
        <v>146</v>
      </c>
      <c r="T4" s="507" t="s">
        <v>147</v>
      </c>
      <c r="U4" s="507" t="s">
        <v>133</v>
      </c>
    </row>
    <row r="5" spans="1:21" ht="13.5" customHeight="1">
      <c r="A5" s="612" t="s">
        <v>108</v>
      </c>
      <c r="B5" s="612" t="s">
        <v>109</v>
      </c>
      <c r="C5" s="612" t="s">
        <v>110</v>
      </c>
      <c r="D5" s="614"/>
      <c r="E5" s="614"/>
      <c r="F5" s="614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</row>
    <row r="6" spans="1:21" ht="50.25" customHeight="1">
      <c r="A6" s="613"/>
      <c r="B6" s="613"/>
      <c r="C6" s="613"/>
      <c r="D6" s="613"/>
      <c r="E6" s="613"/>
      <c r="F6" s="613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</row>
    <row r="7" spans="1:21" s="81" customFormat="1" ht="29.25" customHeight="1">
      <c r="A7" s="484" t="s">
        <v>87</v>
      </c>
      <c r="B7" s="485"/>
      <c r="C7" s="486"/>
      <c r="D7" s="82" t="s">
        <v>100</v>
      </c>
      <c r="E7" s="62" t="s">
        <v>148</v>
      </c>
      <c r="F7" s="63"/>
      <c r="G7" s="63"/>
      <c r="H7" s="63"/>
      <c r="I7" s="63"/>
      <c r="J7" s="63"/>
      <c r="K7" s="63"/>
      <c r="L7" s="83"/>
      <c r="M7" s="83"/>
      <c r="N7" s="83"/>
      <c r="O7" s="83"/>
      <c r="P7" s="83"/>
      <c r="Q7" s="83"/>
      <c r="R7" s="83"/>
      <c r="S7" s="83"/>
      <c r="T7" s="83"/>
      <c r="U7" s="83"/>
    </row>
  </sheetData>
  <sheetProtection formatCells="0" formatColumns="0" formatRows="0"/>
  <mergeCells count="25">
    <mergeCell ref="S4:S6"/>
    <mergeCell ref="T4:T6"/>
    <mergeCell ref="U4:U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U2"/>
    <mergeCell ref="T3:U3"/>
    <mergeCell ref="A4:C4"/>
    <mergeCell ref="A7:C7"/>
    <mergeCell ref="A5:A6"/>
    <mergeCell ref="B5:B6"/>
    <mergeCell ref="C5:C6"/>
    <mergeCell ref="D4:D6"/>
    <mergeCell ref="E4:E6"/>
    <mergeCell ref="F4:F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V8"/>
  <sheetViews>
    <sheetView showGridLines="0" showZeros="0" zoomScaleSheetLayoutView="100" workbookViewId="0" topLeftCell="A4">
      <selection activeCell="P17" sqref="P17"/>
    </sheetView>
  </sheetViews>
  <sheetFormatPr defaultColWidth="6.875" defaultRowHeight="12.75" customHeight="1"/>
  <cols>
    <col min="1" max="1" width="4.875" style="67" customWidth="1"/>
    <col min="2" max="3" width="3.625" style="67" customWidth="1"/>
    <col min="4" max="4" width="4.875" style="67" customWidth="1"/>
    <col min="5" max="5" width="16.875" style="67" customWidth="1"/>
    <col min="6" max="7" width="11.25390625" style="67" customWidth="1"/>
    <col min="8" max="8" width="11.125" style="67" customWidth="1"/>
    <col min="9" max="9" width="10.625" style="67" customWidth="1"/>
    <col min="10" max="10" width="11.00390625" style="67" customWidth="1"/>
    <col min="11" max="11" width="11.25390625" style="67" customWidth="1"/>
    <col min="12" max="12" width="8.50390625" style="67" customWidth="1"/>
    <col min="13" max="13" width="5.50390625" style="67" hidden="1" customWidth="1"/>
    <col min="14" max="14" width="4.50390625" style="67" hidden="1" customWidth="1"/>
    <col min="15" max="15" width="4.00390625" style="67" hidden="1" customWidth="1"/>
    <col min="16" max="16" width="11.00390625" style="67" customWidth="1"/>
    <col min="17" max="17" width="5.25390625" style="67" customWidth="1"/>
    <col min="18" max="18" width="10.125" style="67" customWidth="1"/>
    <col min="19" max="19" width="5.25390625" style="67" hidden="1" customWidth="1"/>
    <col min="20" max="20" width="6.375" style="67" hidden="1" customWidth="1"/>
    <col min="21" max="21" width="8.00390625" style="67" hidden="1" customWidth="1"/>
    <col min="22" max="22" width="6.875" style="67" hidden="1" customWidth="1"/>
    <col min="23" max="23" width="6.875" style="68" customWidth="1"/>
    <col min="24" max="16384" width="6.875" style="68" customWidth="1"/>
  </cols>
  <sheetData>
    <row r="1" ht="27" customHeight="1">
      <c r="V1" s="78" t="s">
        <v>309</v>
      </c>
    </row>
    <row r="2" spans="1:22" ht="33" customHeight="1">
      <c r="A2" s="629" t="s">
        <v>310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  <c r="U2" s="629"/>
      <c r="V2" s="629"/>
    </row>
    <row r="3" spans="1:22" ht="18.75" customHeight="1">
      <c r="A3" s="69" t="s">
        <v>116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9"/>
      <c r="U3" s="630" t="s">
        <v>84</v>
      </c>
      <c r="V3" s="631"/>
    </row>
    <row r="4" spans="1:22" s="65" customFormat="1" ht="23.25" customHeight="1">
      <c r="A4" s="70" t="s">
        <v>117</v>
      </c>
      <c r="B4" s="70"/>
      <c r="C4" s="70"/>
      <c r="D4" s="633" t="s">
        <v>85</v>
      </c>
      <c r="E4" s="634" t="s">
        <v>106</v>
      </c>
      <c r="F4" s="635" t="s">
        <v>195</v>
      </c>
      <c r="G4" s="71" t="s">
        <v>119</v>
      </c>
      <c r="H4" s="71"/>
      <c r="I4" s="71"/>
      <c r="J4" s="71"/>
      <c r="K4" s="71" t="s">
        <v>120</v>
      </c>
      <c r="L4" s="71"/>
      <c r="M4" s="71"/>
      <c r="N4" s="71"/>
      <c r="O4" s="71"/>
      <c r="P4" s="71"/>
      <c r="Q4" s="71"/>
      <c r="R4" s="71"/>
      <c r="S4" s="632" t="s">
        <v>311</v>
      </c>
      <c r="T4" s="632"/>
      <c r="U4" s="632"/>
      <c r="V4" s="632"/>
    </row>
    <row r="5" spans="1:22" s="65" customFormat="1" ht="23.25" customHeight="1">
      <c r="A5" s="632" t="s">
        <v>108</v>
      </c>
      <c r="B5" s="633" t="s">
        <v>109</v>
      </c>
      <c r="C5" s="633" t="s">
        <v>110</v>
      </c>
      <c r="D5" s="633"/>
      <c r="E5" s="634"/>
      <c r="F5" s="636"/>
      <c r="G5" s="633" t="s">
        <v>87</v>
      </c>
      <c r="H5" s="633" t="s">
        <v>124</v>
      </c>
      <c r="I5" s="633" t="s">
        <v>125</v>
      </c>
      <c r="J5" s="633" t="s">
        <v>126</v>
      </c>
      <c r="K5" s="633" t="s">
        <v>87</v>
      </c>
      <c r="L5" s="633" t="s">
        <v>127</v>
      </c>
      <c r="M5" s="633" t="s">
        <v>128</v>
      </c>
      <c r="N5" s="633" t="s">
        <v>129</v>
      </c>
      <c r="O5" s="633" t="s">
        <v>130</v>
      </c>
      <c r="P5" s="633" t="s">
        <v>131</v>
      </c>
      <c r="Q5" s="633" t="s">
        <v>132</v>
      </c>
      <c r="R5" s="633" t="s">
        <v>133</v>
      </c>
      <c r="S5" s="632" t="s">
        <v>87</v>
      </c>
      <c r="T5" s="632" t="s">
        <v>312</v>
      </c>
      <c r="U5" s="632" t="s">
        <v>313</v>
      </c>
      <c r="V5" s="632" t="s">
        <v>314</v>
      </c>
    </row>
    <row r="6" spans="1:22" ht="42" customHeight="1">
      <c r="A6" s="632"/>
      <c r="B6" s="633"/>
      <c r="C6" s="633"/>
      <c r="D6" s="633"/>
      <c r="E6" s="634"/>
      <c r="F6" s="637"/>
      <c r="G6" s="63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  <c r="S6" s="632"/>
      <c r="T6" s="632"/>
      <c r="U6" s="632"/>
      <c r="V6" s="632"/>
    </row>
    <row r="7" spans="1:22" ht="42" customHeight="1">
      <c r="A7" s="72" t="s">
        <v>99</v>
      </c>
      <c r="B7" s="72" t="s">
        <v>99</v>
      </c>
      <c r="C7" s="72" t="s">
        <v>99</v>
      </c>
      <c r="D7" s="72" t="s">
        <v>99</v>
      </c>
      <c r="E7" s="72" t="s">
        <v>99</v>
      </c>
      <c r="F7" s="72">
        <v>1</v>
      </c>
      <c r="G7" s="72">
        <v>2</v>
      </c>
      <c r="H7" s="72">
        <v>3</v>
      </c>
      <c r="I7" s="77">
        <v>4</v>
      </c>
      <c r="J7" s="77">
        <v>5</v>
      </c>
      <c r="K7" s="72">
        <v>6</v>
      </c>
      <c r="L7" s="72">
        <v>7</v>
      </c>
      <c r="M7" s="72">
        <v>8</v>
      </c>
      <c r="N7" s="77">
        <v>9</v>
      </c>
      <c r="O7" s="77">
        <v>10</v>
      </c>
      <c r="P7" s="72">
        <v>11</v>
      </c>
      <c r="Q7" s="72">
        <v>12</v>
      </c>
      <c r="R7" s="72">
        <v>13</v>
      </c>
      <c r="S7" s="72">
        <v>14</v>
      </c>
      <c r="T7" s="72">
        <v>15</v>
      </c>
      <c r="U7" s="72">
        <v>16</v>
      </c>
      <c r="V7" s="72">
        <v>17</v>
      </c>
    </row>
    <row r="8" spans="1:22" s="66" customFormat="1" ht="20.25" customHeight="1">
      <c r="A8" s="73" t="s">
        <v>112</v>
      </c>
      <c r="B8" s="73"/>
      <c r="C8" s="73"/>
      <c r="D8" s="74" t="s">
        <v>100</v>
      </c>
      <c r="E8" s="75" t="s">
        <v>315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80"/>
    </row>
  </sheetData>
  <sheetProtection formatCells="0" formatColumns="0" formatRows="0"/>
  <mergeCells count="25"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V2"/>
    <mergeCell ref="U3:V3"/>
    <mergeCell ref="S4:V4"/>
    <mergeCell ref="A5:A6"/>
    <mergeCell ref="B5:B6"/>
    <mergeCell ref="C5:C6"/>
    <mergeCell ref="D4:D6"/>
    <mergeCell ref="E4:E6"/>
    <mergeCell ref="F4:F6"/>
    <mergeCell ref="G5:G6"/>
  </mergeCells>
  <printOptions horizontalCentered="1"/>
  <pageMargins left="0" right="0" top="0.7874015748031497" bottom="0.7874015748031497" header="0.3937007874015748" footer="0.3937007874015748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="85" zoomScaleNormal="85" zoomScaleSheetLayoutView="100" workbookViewId="0" topLeftCell="A1">
      <selection activeCell="P17" sqref="P17"/>
    </sheetView>
  </sheetViews>
  <sheetFormatPr defaultColWidth="9.00390625" defaultRowHeight="14.25"/>
  <cols>
    <col min="1" max="1" width="4.875" style="0" customWidth="1"/>
    <col min="2" max="2" width="4.375" style="0" customWidth="1"/>
    <col min="3" max="3" width="9.25390625" style="0" customWidth="1"/>
    <col min="4" max="4" width="7.25390625" style="0" customWidth="1"/>
    <col min="5" max="5" width="23.25390625" style="0" customWidth="1"/>
    <col min="6" max="6" width="6.75390625" style="0" customWidth="1"/>
    <col min="7" max="7" width="8.125" style="0" customWidth="1"/>
    <col min="8" max="8" width="7.25390625" style="0" customWidth="1"/>
    <col min="9" max="9" width="11.75390625" style="0" customWidth="1"/>
    <col min="10" max="10" width="7.50390625" style="0" customWidth="1"/>
    <col min="11" max="11" width="11.75390625" style="0" customWidth="1"/>
    <col min="12" max="12" width="8.375" style="0" customWidth="1"/>
    <col min="13" max="14" width="7.875" style="0" customWidth="1"/>
    <col min="15" max="15" width="11.75390625" style="0" customWidth="1"/>
    <col min="16" max="16" width="7.25390625" style="0" customWidth="1"/>
    <col min="17" max="17" width="6.00390625" style="0" customWidth="1"/>
    <col min="18" max="18" width="9.875" style="0" customWidth="1"/>
    <col min="19" max="19" width="7.25390625" style="0" customWidth="1"/>
    <col min="20" max="20" width="6.50390625" style="0" customWidth="1"/>
    <col min="21" max="21" width="6.375" style="0" customWidth="1"/>
  </cols>
  <sheetData>
    <row r="1" spans="1:21" ht="14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 t="s">
        <v>316</v>
      </c>
    </row>
    <row r="2" spans="1:21" ht="24.75" customHeight="1">
      <c r="A2" s="479" t="s">
        <v>317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</row>
    <row r="3" spans="1:21" ht="19.5" customHeight="1">
      <c r="A3" s="60" t="s">
        <v>116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8" t="s">
        <v>84</v>
      </c>
      <c r="U3" s="608"/>
    </row>
    <row r="4" spans="1:21" ht="27.75" customHeight="1">
      <c r="A4" s="609" t="s">
        <v>117</v>
      </c>
      <c r="B4" s="610"/>
      <c r="C4" s="611"/>
      <c r="D4" s="612" t="s">
        <v>136</v>
      </c>
      <c r="E4" s="612" t="s">
        <v>137</v>
      </c>
      <c r="F4" s="612" t="s">
        <v>107</v>
      </c>
      <c r="G4" s="507" t="s">
        <v>138</v>
      </c>
      <c r="H4" s="507" t="s">
        <v>139</v>
      </c>
      <c r="I4" s="507" t="s">
        <v>140</v>
      </c>
      <c r="J4" s="507" t="s">
        <v>141</v>
      </c>
      <c r="K4" s="507" t="s">
        <v>142</v>
      </c>
      <c r="L4" s="507" t="s">
        <v>143</v>
      </c>
      <c r="M4" s="507" t="s">
        <v>128</v>
      </c>
      <c r="N4" s="507" t="s">
        <v>144</v>
      </c>
      <c r="O4" s="507" t="s">
        <v>126</v>
      </c>
      <c r="P4" s="507" t="s">
        <v>130</v>
      </c>
      <c r="Q4" s="507" t="s">
        <v>129</v>
      </c>
      <c r="R4" s="507" t="s">
        <v>145</v>
      </c>
      <c r="S4" s="507" t="s">
        <v>146</v>
      </c>
      <c r="T4" s="507" t="s">
        <v>147</v>
      </c>
      <c r="U4" s="507" t="s">
        <v>133</v>
      </c>
    </row>
    <row r="5" spans="1:21" ht="13.5" customHeight="1">
      <c r="A5" s="612" t="s">
        <v>108</v>
      </c>
      <c r="B5" s="612" t="s">
        <v>109</v>
      </c>
      <c r="C5" s="612" t="s">
        <v>110</v>
      </c>
      <c r="D5" s="614"/>
      <c r="E5" s="614"/>
      <c r="F5" s="614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</row>
    <row r="6" spans="1:21" ht="50.25" customHeight="1">
      <c r="A6" s="613"/>
      <c r="B6" s="613"/>
      <c r="C6" s="613"/>
      <c r="D6" s="613"/>
      <c r="E6" s="613"/>
      <c r="F6" s="613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</row>
    <row r="7" spans="1:21" s="20" customFormat="1" ht="30.75" customHeight="1">
      <c r="A7" s="638" t="s">
        <v>87</v>
      </c>
      <c r="B7" s="638"/>
      <c r="C7" s="638"/>
      <c r="D7" s="61" t="s">
        <v>100</v>
      </c>
      <c r="E7" s="62" t="s">
        <v>148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4"/>
      <c r="Q7" s="64"/>
      <c r="R7" s="64"/>
      <c r="S7" s="64"/>
      <c r="T7" s="64"/>
      <c r="U7" s="64"/>
    </row>
  </sheetData>
  <sheetProtection formatCells="0" formatColumns="0" formatRows="0"/>
  <mergeCells count="25">
    <mergeCell ref="S4:S6"/>
    <mergeCell ref="T4:T6"/>
    <mergeCell ref="U4:U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U2"/>
    <mergeCell ref="T3:U3"/>
    <mergeCell ref="A4:C4"/>
    <mergeCell ref="A7:C7"/>
    <mergeCell ref="A5:A6"/>
    <mergeCell ref="B5:B6"/>
    <mergeCell ref="C5:C6"/>
    <mergeCell ref="D4:D6"/>
    <mergeCell ref="E4:E6"/>
    <mergeCell ref="F4:F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zoomScaleSheetLayoutView="100" workbookViewId="0" topLeftCell="A1">
      <selection activeCell="L5" sqref="L5:L6"/>
    </sheetView>
  </sheetViews>
  <sheetFormatPr defaultColWidth="6.875" defaultRowHeight="12.75" customHeight="1"/>
  <cols>
    <col min="1" max="1" width="15.50390625" style="46" customWidth="1"/>
    <col min="2" max="2" width="9.125" style="46" customWidth="1"/>
    <col min="3" max="8" width="7.875" style="46" customWidth="1"/>
    <col min="9" max="9" width="9.125" style="46" customWidth="1"/>
    <col min="10" max="15" width="7.875" style="46" customWidth="1"/>
    <col min="16" max="250" width="6.875" style="46" customWidth="1"/>
    <col min="251" max="16384" width="6.875" style="46" customWidth="1"/>
  </cols>
  <sheetData>
    <row r="1" spans="15:250" ht="12.75" customHeight="1">
      <c r="O1" s="55" t="s">
        <v>318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639" t="s">
        <v>319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7" t="s">
        <v>116</v>
      </c>
      <c r="F3" s="47"/>
      <c r="G3" s="47"/>
      <c r="H3" s="47"/>
      <c r="I3" s="47"/>
      <c r="J3" s="47"/>
      <c r="K3" s="47"/>
      <c r="L3" s="47"/>
      <c r="M3" s="47"/>
      <c r="N3" s="47"/>
      <c r="O3" s="47" t="s">
        <v>84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643" t="s">
        <v>320</v>
      </c>
      <c r="B4" s="640" t="s">
        <v>321</v>
      </c>
      <c r="C4" s="640"/>
      <c r="D4" s="640"/>
      <c r="E4" s="640"/>
      <c r="F4" s="640"/>
      <c r="G4" s="640"/>
      <c r="H4" s="640"/>
      <c r="I4" s="641" t="s">
        <v>322</v>
      </c>
      <c r="J4" s="642"/>
      <c r="K4" s="642"/>
      <c r="L4" s="642"/>
      <c r="M4" s="642"/>
      <c r="N4" s="642"/>
      <c r="O4" s="64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643"/>
      <c r="B5" s="644" t="s">
        <v>87</v>
      </c>
      <c r="C5" s="644" t="s">
        <v>207</v>
      </c>
      <c r="D5" s="644" t="s">
        <v>323</v>
      </c>
      <c r="E5" s="646" t="s">
        <v>324</v>
      </c>
      <c r="F5" s="648" t="s">
        <v>210</v>
      </c>
      <c r="G5" s="648" t="s">
        <v>325</v>
      </c>
      <c r="H5" s="650" t="s">
        <v>212</v>
      </c>
      <c r="I5" s="647" t="s">
        <v>87</v>
      </c>
      <c r="J5" s="649" t="s">
        <v>207</v>
      </c>
      <c r="K5" s="649" t="s">
        <v>323</v>
      </c>
      <c r="L5" s="649" t="s">
        <v>324</v>
      </c>
      <c r="M5" s="649" t="s">
        <v>210</v>
      </c>
      <c r="N5" s="649" t="s">
        <v>325</v>
      </c>
      <c r="O5" s="649" t="s">
        <v>212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643"/>
      <c r="B6" s="645"/>
      <c r="C6" s="645"/>
      <c r="D6" s="645"/>
      <c r="E6" s="647"/>
      <c r="F6" s="649"/>
      <c r="G6" s="649"/>
      <c r="H6" s="651"/>
      <c r="I6" s="647"/>
      <c r="J6" s="649"/>
      <c r="K6" s="649"/>
      <c r="L6" s="649"/>
      <c r="M6" s="649"/>
      <c r="N6" s="649"/>
      <c r="O6" s="64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48" t="s">
        <v>99</v>
      </c>
      <c r="B7" s="49">
        <v>7</v>
      </c>
      <c r="C7" s="49">
        <v>8</v>
      </c>
      <c r="D7" s="49">
        <v>9</v>
      </c>
      <c r="E7" s="49">
        <v>10</v>
      </c>
      <c r="F7" s="49">
        <v>11</v>
      </c>
      <c r="G7" s="49">
        <v>12</v>
      </c>
      <c r="H7" s="49">
        <v>13</v>
      </c>
      <c r="I7" s="49">
        <v>14</v>
      </c>
      <c r="J7" s="49">
        <v>15</v>
      </c>
      <c r="K7" s="49">
        <v>16</v>
      </c>
      <c r="L7" s="49">
        <v>17</v>
      </c>
      <c r="M7" s="49">
        <v>18</v>
      </c>
      <c r="N7" s="49">
        <v>19</v>
      </c>
      <c r="O7" s="49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45" customFormat="1" ht="28.5" customHeight="1">
      <c r="A8" s="50" t="s">
        <v>148</v>
      </c>
      <c r="B8" s="51">
        <v>95</v>
      </c>
      <c r="C8" s="51">
        <v>95</v>
      </c>
      <c r="D8" s="51"/>
      <c r="E8" s="51"/>
      <c r="F8" s="51"/>
      <c r="G8" s="51"/>
      <c r="H8" s="52"/>
      <c r="I8" s="56">
        <v>94.8</v>
      </c>
      <c r="J8" s="51">
        <v>94.8</v>
      </c>
      <c r="K8" s="51"/>
      <c r="L8" s="51"/>
      <c r="M8" s="51"/>
      <c r="N8" s="51"/>
      <c r="O8" s="52"/>
      <c r="P8" s="57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  <row r="9" spans="1:250" ht="30.75" customHeight="1">
      <c r="A9" s="45"/>
      <c r="C9" s="45"/>
      <c r="D9" s="53"/>
      <c r="E9" s="53"/>
      <c r="F9" s="53"/>
      <c r="G9" s="53"/>
      <c r="H9" s="53"/>
      <c r="I9" s="45"/>
      <c r="J9" s="45"/>
      <c r="K9" s="45"/>
      <c r="L9" s="45"/>
      <c r="M9" s="45"/>
      <c r="N9" s="45"/>
      <c r="O9" s="4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45"/>
      <c r="D10" s="53"/>
      <c r="E10" s="53"/>
      <c r="F10" s="53"/>
      <c r="G10" s="53"/>
      <c r="H10" s="53"/>
      <c r="I10" s="45"/>
      <c r="J10" s="45"/>
      <c r="L10" s="45"/>
      <c r="N10" s="58"/>
      <c r="O10" s="45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3"/>
      <c r="E11" s="53"/>
      <c r="F11" s="53"/>
      <c r="G11" s="53"/>
      <c r="H11" s="53"/>
      <c r="I11" s="45"/>
      <c r="K11" s="45"/>
      <c r="O11" s="45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45"/>
      <c r="D12" s="53"/>
      <c r="E12" s="53"/>
      <c r="F12" s="53"/>
      <c r="G12" s="53"/>
      <c r="H12" s="5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4:250" ht="12.75" customHeight="1">
      <c r="D13" s="53"/>
      <c r="E13" s="53"/>
      <c r="F13" s="53"/>
      <c r="G13" s="53"/>
      <c r="H13" s="53"/>
      <c r="O13" s="4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 s="54"/>
      <c r="E14" s="54"/>
      <c r="F14" s="54"/>
      <c r="G14" s="54"/>
      <c r="H14" s="5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45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zoomScaleSheetLayoutView="100" workbookViewId="0" topLeftCell="A1">
      <selection activeCell="L9" sqref="L9"/>
    </sheetView>
  </sheetViews>
  <sheetFormatPr defaultColWidth="6.875" defaultRowHeight="22.5" customHeight="1"/>
  <cols>
    <col min="1" max="1" width="7.125" style="416" customWidth="1"/>
    <col min="2" max="2" width="9.625" style="416" customWidth="1"/>
    <col min="3" max="5" width="12.75390625" style="416" customWidth="1"/>
    <col min="6" max="6" width="11.625" style="416" customWidth="1"/>
    <col min="7" max="7" width="8.125" style="416" customWidth="1"/>
    <col min="8" max="8" width="6.625" style="416" customWidth="1"/>
    <col min="9" max="9" width="7.75390625" style="416" customWidth="1"/>
    <col min="10" max="10" width="6.75390625" style="416" customWidth="1"/>
    <col min="11" max="11" width="8.125" style="416" customWidth="1"/>
    <col min="12" max="12" width="12.125" style="416" customWidth="1"/>
    <col min="13" max="13" width="6.00390625" style="416" customWidth="1"/>
    <col min="14" max="15" width="9.625" style="417" customWidth="1"/>
    <col min="16" max="16384" width="6.875" style="417" customWidth="1"/>
  </cols>
  <sheetData>
    <row r="1" spans="2:13" ht="22.5" customHeight="1">
      <c r="B1" s="418"/>
      <c r="C1" s="418"/>
      <c r="D1" s="418"/>
      <c r="E1" s="418"/>
      <c r="F1" s="418"/>
      <c r="G1" s="418"/>
      <c r="H1" s="418"/>
      <c r="I1" s="418"/>
      <c r="J1" s="418"/>
      <c r="M1" s="427" t="s">
        <v>82</v>
      </c>
    </row>
    <row r="2" spans="1:13" ht="22.5" customHeight="1">
      <c r="A2" s="443" t="s">
        <v>83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3" ht="22.5" customHeight="1">
      <c r="A3" s="440" t="s">
        <v>8</v>
      </c>
      <c r="B3" s="440"/>
      <c r="C3" s="440"/>
      <c r="D3" s="419"/>
      <c r="E3" s="419"/>
      <c r="F3" s="419"/>
      <c r="G3" s="420"/>
      <c r="H3" s="420"/>
      <c r="I3" s="420"/>
      <c r="J3" s="420"/>
      <c r="L3" s="444" t="s">
        <v>84</v>
      </c>
      <c r="M3" s="444"/>
    </row>
    <row r="4" spans="1:13" ht="22.5" customHeight="1">
      <c r="A4" s="446" t="s">
        <v>85</v>
      </c>
      <c r="B4" s="446" t="s">
        <v>86</v>
      </c>
      <c r="C4" s="447" t="s">
        <v>87</v>
      </c>
      <c r="D4" s="445" t="s">
        <v>88</v>
      </c>
      <c r="E4" s="445"/>
      <c r="F4" s="445"/>
      <c r="G4" s="446" t="s">
        <v>89</v>
      </c>
      <c r="H4" s="446" t="s">
        <v>90</v>
      </c>
      <c r="I4" s="446" t="s">
        <v>91</v>
      </c>
      <c r="J4" s="446" t="s">
        <v>92</v>
      </c>
      <c r="K4" s="446" t="s">
        <v>93</v>
      </c>
      <c r="L4" s="448" t="s">
        <v>94</v>
      </c>
      <c r="M4" s="449" t="s">
        <v>95</v>
      </c>
    </row>
    <row r="5" spans="1:13" ht="36" customHeight="1">
      <c r="A5" s="446"/>
      <c r="B5" s="446"/>
      <c r="C5" s="446"/>
      <c r="D5" s="421" t="s">
        <v>96</v>
      </c>
      <c r="E5" s="421" t="s">
        <v>97</v>
      </c>
      <c r="F5" s="421" t="s">
        <v>98</v>
      </c>
      <c r="G5" s="446"/>
      <c r="H5" s="446"/>
      <c r="I5" s="446"/>
      <c r="J5" s="446"/>
      <c r="K5" s="446"/>
      <c r="L5" s="446"/>
      <c r="M5" s="450"/>
    </row>
    <row r="6" spans="1:13" ht="22.5" customHeight="1">
      <c r="A6" s="422" t="s">
        <v>99</v>
      </c>
      <c r="B6" s="422" t="s">
        <v>99</v>
      </c>
      <c r="C6" s="422">
        <v>1</v>
      </c>
      <c r="D6" s="422">
        <v>2</v>
      </c>
      <c r="E6" s="422">
        <v>3</v>
      </c>
      <c r="F6" s="422">
        <v>4</v>
      </c>
      <c r="G6" s="422">
        <v>5</v>
      </c>
      <c r="H6" s="422">
        <v>6</v>
      </c>
      <c r="I6" s="422">
        <v>7</v>
      </c>
      <c r="J6" s="422">
        <v>8</v>
      </c>
      <c r="K6" s="422">
        <v>9</v>
      </c>
      <c r="L6" s="422">
        <v>10</v>
      </c>
      <c r="M6" s="428">
        <v>11</v>
      </c>
    </row>
    <row r="7" spans="1:13" ht="22.5" customHeight="1">
      <c r="A7" s="423"/>
      <c r="B7" s="423" t="s">
        <v>87</v>
      </c>
      <c r="C7" s="424">
        <f>C8</f>
        <v>1961.6019999999999</v>
      </c>
      <c r="D7" s="424">
        <f aca="true" t="shared" si="0" ref="D7:M7">D8</f>
        <v>1816.456</v>
      </c>
      <c r="E7" s="424">
        <f t="shared" si="0"/>
        <v>1816.456</v>
      </c>
      <c r="F7" s="424">
        <f t="shared" si="0"/>
        <v>0</v>
      </c>
      <c r="G7" s="424">
        <f t="shared" si="0"/>
        <v>0</v>
      </c>
      <c r="H7" s="424">
        <f t="shared" si="0"/>
        <v>0</v>
      </c>
      <c r="I7" s="424">
        <f t="shared" si="0"/>
        <v>0</v>
      </c>
      <c r="J7" s="424">
        <f t="shared" si="0"/>
        <v>0</v>
      </c>
      <c r="K7" s="424">
        <f t="shared" si="0"/>
        <v>0</v>
      </c>
      <c r="L7" s="424">
        <f t="shared" si="0"/>
        <v>145.146</v>
      </c>
      <c r="M7" s="424">
        <f t="shared" si="0"/>
        <v>0</v>
      </c>
    </row>
    <row r="8" spans="1:13" s="415" customFormat="1" ht="23.25" customHeight="1">
      <c r="A8" s="169" t="s">
        <v>100</v>
      </c>
      <c r="B8" s="169" t="s">
        <v>101</v>
      </c>
      <c r="C8" s="425">
        <f>D8+G8+H8+I8+J8+K8+L8+M8</f>
        <v>1961.6019999999999</v>
      </c>
      <c r="D8" s="425">
        <v>1816.456</v>
      </c>
      <c r="E8" s="425">
        <v>1816.456</v>
      </c>
      <c r="F8" s="425"/>
      <c r="G8" s="425"/>
      <c r="H8" s="425"/>
      <c r="I8" s="425"/>
      <c r="J8" s="425"/>
      <c r="K8" s="425"/>
      <c r="L8" s="425">
        <v>145.146</v>
      </c>
      <c r="M8" s="425"/>
    </row>
    <row r="9" spans="1:13" ht="22.5" customHeight="1">
      <c r="A9" s="426"/>
      <c r="B9" s="426" t="s">
        <v>102</v>
      </c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</row>
    <row r="10" spans="1:13" ht="22.5" customHeight="1">
      <c r="A10" s="426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</row>
    <row r="11" spans="1:13" ht="22.5" customHeight="1">
      <c r="A11" s="426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</row>
  </sheetData>
  <sheetProtection formatCells="0" formatColumns="0" formatRows="0"/>
  <mergeCells count="14">
    <mergeCell ref="J4:J5"/>
    <mergeCell ref="K4:K5"/>
    <mergeCell ref="L4:L5"/>
    <mergeCell ref="M4:M5"/>
    <mergeCell ref="A2:M2"/>
    <mergeCell ref="A3:C3"/>
    <mergeCell ref="L3:M3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7480314960629919" right="0.7480314960629919" top="0.78740157480315" bottom="0.78740157480315" header="0.393700787401575" footer="0.393700787401575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view="pageLayout" zoomScaleSheetLayoutView="100" workbookViewId="0" topLeftCell="B1">
      <selection activeCell="P17" sqref="P17"/>
    </sheetView>
  </sheetViews>
  <sheetFormatPr defaultColWidth="6.875" defaultRowHeight="12.75" customHeight="1"/>
  <cols>
    <col min="1" max="1" width="8.75390625" style="25" customWidth="1"/>
    <col min="2" max="2" width="13.50390625" style="25" customWidth="1"/>
    <col min="3" max="5" width="15.125" style="25" customWidth="1"/>
    <col min="6" max="7" width="23.625" style="25" customWidth="1"/>
    <col min="8" max="9" width="20.625" style="25" customWidth="1"/>
    <col min="10" max="10" width="8.75390625" style="25" customWidth="1"/>
    <col min="11" max="16384" width="6.875" style="25" customWidth="1"/>
  </cols>
  <sheetData>
    <row r="1" spans="1:10" ht="18.75" customHeight="1">
      <c r="A1" s="26"/>
      <c r="B1" s="26"/>
      <c r="C1" s="26"/>
      <c r="D1" s="26"/>
      <c r="E1" s="27"/>
      <c r="F1" s="26"/>
      <c r="G1" s="26"/>
      <c r="H1" s="26"/>
      <c r="I1" s="26" t="s">
        <v>326</v>
      </c>
      <c r="J1" s="26"/>
    </row>
    <row r="2" spans="1:10" ht="18.75" customHeight="1">
      <c r="A2" s="652" t="s">
        <v>327</v>
      </c>
      <c r="B2" s="652"/>
      <c r="C2" s="652"/>
      <c r="D2" s="652"/>
      <c r="E2" s="652"/>
      <c r="F2" s="652"/>
      <c r="G2" s="652"/>
      <c r="H2" s="652"/>
      <c r="I2" s="652"/>
      <c r="J2" s="26"/>
    </row>
    <row r="3" spans="1:9" ht="18.75" customHeight="1">
      <c r="A3" s="25" t="s">
        <v>116</v>
      </c>
      <c r="I3" s="41" t="s">
        <v>84</v>
      </c>
    </row>
    <row r="4" spans="1:10" ht="32.25" customHeight="1">
      <c r="A4" s="656" t="s">
        <v>136</v>
      </c>
      <c r="B4" s="657" t="s">
        <v>86</v>
      </c>
      <c r="C4" s="653" t="s">
        <v>328</v>
      </c>
      <c r="D4" s="654"/>
      <c r="E4" s="655"/>
      <c r="F4" s="654" t="s">
        <v>329</v>
      </c>
      <c r="G4" s="653" t="s">
        <v>330</v>
      </c>
      <c r="H4" s="653" t="s">
        <v>331</v>
      </c>
      <c r="I4" s="654"/>
      <c r="J4" s="26"/>
    </row>
    <row r="5" spans="1:10" ht="24.75" customHeight="1">
      <c r="A5" s="656"/>
      <c r="B5" s="657"/>
      <c r="C5" s="28" t="s">
        <v>332</v>
      </c>
      <c r="D5" s="29" t="s">
        <v>119</v>
      </c>
      <c r="E5" s="30" t="s">
        <v>120</v>
      </c>
      <c r="F5" s="654"/>
      <c r="G5" s="653"/>
      <c r="H5" s="31" t="s">
        <v>333</v>
      </c>
      <c r="I5" s="42" t="s">
        <v>334</v>
      </c>
      <c r="J5" s="26"/>
    </row>
    <row r="6" spans="1:10" s="23" customFormat="1" ht="24" customHeight="1">
      <c r="A6" s="32" t="s">
        <v>87</v>
      </c>
      <c r="B6" s="32"/>
      <c r="C6" s="33">
        <f>C7</f>
        <v>95884.52</v>
      </c>
      <c r="D6" s="33">
        <f>D7</f>
        <v>83162.82</v>
      </c>
      <c r="E6" s="33">
        <f>E7</f>
        <v>12721.7</v>
      </c>
      <c r="F6" s="32"/>
      <c r="G6" s="32"/>
      <c r="H6" s="34"/>
      <c r="I6" s="32"/>
      <c r="J6" s="43"/>
    </row>
    <row r="7" spans="1:10" s="24" customFormat="1" ht="87.75" customHeight="1">
      <c r="A7" s="35" t="s">
        <v>100</v>
      </c>
      <c r="B7" s="36" t="s">
        <v>148</v>
      </c>
      <c r="C7" s="37">
        <f>D7+E7</f>
        <v>95884.52</v>
      </c>
      <c r="D7" s="37">
        <v>83162.82</v>
      </c>
      <c r="E7" s="37">
        <v>12721.7</v>
      </c>
      <c r="F7" s="38" t="s">
        <v>335</v>
      </c>
      <c r="G7" s="38" t="s">
        <v>336</v>
      </c>
      <c r="H7" s="38" t="s">
        <v>336</v>
      </c>
      <c r="I7" s="44" t="s">
        <v>336</v>
      </c>
      <c r="J7" s="39"/>
    </row>
    <row r="8" spans="1:10" ht="49.5" customHeight="1">
      <c r="A8" s="39"/>
      <c r="B8" s="39"/>
      <c r="C8" s="39"/>
      <c r="D8" s="39"/>
      <c r="E8" s="40"/>
      <c r="F8" s="39"/>
      <c r="G8" s="39"/>
      <c r="H8" s="39"/>
      <c r="I8" s="39"/>
      <c r="J8" s="26"/>
    </row>
    <row r="9" spans="1:10" ht="18.75" customHeight="1">
      <c r="A9" s="26"/>
      <c r="B9" s="39"/>
      <c r="C9" s="39"/>
      <c r="D9" s="39"/>
      <c r="E9" s="27"/>
      <c r="F9" s="26"/>
      <c r="G9" s="26"/>
      <c r="H9" s="39"/>
      <c r="I9" s="39"/>
      <c r="J9" s="26"/>
    </row>
    <row r="10" spans="1:10" ht="18.75" customHeight="1">
      <c r="A10" s="26"/>
      <c r="B10" s="39"/>
      <c r="C10" s="39"/>
      <c r="D10" s="39"/>
      <c r="E10" s="40"/>
      <c r="F10" s="26"/>
      <c r="G10" s="26"/>
      <c r="H10" s="26"/>
      <c r="I10" s="26"/>
      <c r="J10" s="26"/>
    </row>
    <row r="11" spans="1:10" ht="18.75" customHeight="1">
      <c r="A11" s="26"/>
      <c r="B11" s="39"/>
      <c r="C11" s="26"/>
      <c r="D11" s="39"/>
      <c r="E11" s="27"/>
      <c r="F11" s="26"/>
      <c r="G11" s="26"/>
      <c r="H11" s="39"/>
      <c r="I11" s="39"/>
      <c r="J11" s="26"/>
    </row>
    <row r="12" spans="1:10" ht="18.75" customHeight="1">
      <c r="A12" s="26"/>
      <c r="B12" s="26"/>
      <c r="C12" s="39"/>
      <c r="D12" s="39"/>
      <c r="E12" s="27"/>
      <c r="F12" s="26"/>
      <c r="G12" s="26"/>
      <c r="H12" s="26"/>
      <c r="I12" s="26"/>
      <c r="J12" s="26"/>
    </row>
    <row r="13" spans="1:10" ht="18.75" customHeight="1">
      <c r="A13" s="26"/>
      <c r="B13" s="26"/>
      <c r="C13" s="39"/>
      <c r="D13" s="39"/>
      <c r="E13" s="40"/>
      <c r="F13" s="26"/>
      <c r="G13" s="39"/>
      <c r="H13" s="39"/>
      <c r="I13" s="26"/>
      <c r="J13" s="26"/>
    </row>
    <row r="14" spans="1:10" ht="18.75" customHeight="1">
      <c r="A14" s="26"/>
      <c r="B14" s="26"/>
      <c r="C14" s="26"/>
      <c r="D14" s="26"/>
      <c r="E14" s="27"/>
      <c r="F14" s="26"/>
      <c r="G14" s="26"/>
      <c r="H14" s="26"/>
      <c r="I14" s="26"/>
      <c r="J14" s="26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7" right="0.747916666666667" top="0.786805555555556" bottom="0.786805555555556" header="0.39305555555555605" footer="0.39305555555555605"/>
  <pageSetup fitToHeight="1" fitToWidth="1" horizontalDpi="1200" verticalDpi="1200" orientation="landscape" paperSize="9" scale="78" r:id="rId1"/>
  <headerFooter scaleWithDoc="0" alignWithMargins="0"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zoomScale="115" zoomScaleNormal="115" zoomScaleSheetLayoutView="100" workbookViewId="0" topLeftCell="E13">
      <selection activeCell="P17" sqref="P17"/>
    </sheetView>
  </sheetViews>
  <sheetFormatPr defaultColWidth="6.875" defaultRowHeight="12.75" customHeight="1"/>
  <cols>
    <col min="1" max="1" width="8.75390625" style="3" customWidth="1"/>
    <col min="2" max="2" width="9.50390625" style="3" customWidth="1"/>
    <col min="3" max="3" width="10.625" style="3" customWidth="1"/>
    <col min="4" max="4" width="4.625" style="3" customWidth="1"/>
    <col min="5" max="6" width="11.625" style="3" customWidth="1"/>
    <col min="7" max="7" width="10.25390625" style="3" customWidth="1"/>
    <col min="8" max="8" width="14.75390625" style="3" customWidth="1"/>
    <col min="9" max="9" width="6.25390625" style="3" customWidth="1"/>
    <col min="10" max="10" width="19.50390625" style="3" customWidth="1"/>
    <col min="11" max="11" width="16.875" style="3" customWidth="1"/>
    <col min="12" max="12" width="8.875" style="3" customWidth="1"/>
    <col min="13" max="13" width="8.75390625" style="3" customWidth="1"/>
    <col min="14" max="14" width="5.25390625" style="3" customWidth="1"/>
    <col min="15" max="15" width="8.75390625" style="3" customWidth="1"/>
    <col min="16" max="16" width="17.125" style="3" customWidth="1"/>
    <col min="17" max="17" width="11.125" style="3" customWidth="1"/>
    <col min="18" max="18" width="11.375" style="3" customWidth="1"/>
    <col min="19" max="19" width="8.75390625" style="3" customWidth="1"/>
    <col min="20" max="16384" width="6.875" style="3" customWidth="1"/>
  </cols>
  <sheetData>
    <row r="1" spans="1:19" ht="18.75" customHeight="1">
      <c r="A1" s="4"/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 t="s">
        <v>337</v>
      </c>
      <c r="O1" s="4"/>
      <c r="P1"/>
      <c r="Q1"/>
      <c r="R1"/>
      <c r="S1"/>
    </row>
    <row r="2" spans="1:19" ht="18.75" customHeight="1">
      <c r="A2" s="658" t="s">
        <v>338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4"/>
      <c r="P2"/>
      <c r="Q2"/>
      <c r="R2"/>
      <c r="S2"/>
    </row>
    <row r="3" spans="1:19" ht="18.75" customHeight="1">
      <c r="A3" s="3" t="s">
        <v>116</v>
      </c>
      <c r="N3" s="16" t="s">
        <v>84</v>
      </c>
      <c r="P3"/>
      <c r="Q3"/>
      <c r="R3"/>
      <c r="S3"/>
    </row>
    <row r="4" spans="1:19" ht="32.25" customHeight="1">
      <c r="A4" s="659" t="s">
        <v>136</v>
      </c>
      <c r="B4" s="659" t="s">
        <v>86</v>
      </c>
      <c r="C4" s="659" t="s">
        <v>339</v>
      </c>
      <c r="D4" s="659" t="s">
        <v>340</v>
      </c>
      <c r="E4" s="659" t="s">
        <v>341</v>
      </c>
      <c r="F4" s="659"/>
      <c r="G4" s="659" t="s">
        <v>342</v>
      </c>
      <c r="H4" s="659" t="s">
        <v>343</v>
      </c>
      <c r="I4" s="659" t="s">
        <v>344</v>
      </c>
      <c r="J4" s="659" t="s">
        <v>345</v>
      </c>
      <c r="K4" s="659" t="s">
        <v>346</v>
      </c>
      <c r="L4" s="659" t="s">
        <v>347</v>
      </c>
      <c r="M4" s="659" t="s">
        <v>348</v>
      </c>
      <c r="N4" s="659" t="s">
        <v>349</v>
      </c>
      <c r="O4" s="4"/>
      <c r="P4"/>
      <c r="Q4"/>
      <c r="R4"/>
      <c r="S4"/>
    </row>
    <row r="5" spans="1:19" ht="24.75" customHeight="1">
      <c r="A5" s="659"/>
      <c r="B5" s="659"/>
      <c r="C5" s="659"/>
      <c r="D5" s="659"/>
      <c r="E5" s="6" t="s">
        <v>195</v>
      </c>
      <c r="F5" s="6" t="s">
        <v>350</v>
      </c>
      <c r="G5" s="659"/>
      <c r="H5" s="659"/>
      <c r="I5" s="659"/>
      <c r="J5" s="659"/>
      <c r="K5" s="659"/>
      <c r="L5" s="659"/>
      <c r="M5" s="659"/>
      <c r="N5" s="659"/>
      <c r="O5" s="4"/>
      <c r="P5"/>
      <c r="Q5"/>
      <c r="R5"/>
      <c r="S5"/>
    </row>
    <row r="6" spans="1:19" s="1" customFormat="1" ht="27" customHeight="1">
      <c r="A6" s="7" t="s">
        <v>87</v>
      </c>
      <c r="B6" s="7"/>
      <c r="C6" s="7"/>
      <c r="D6" s="7"/>
      <c r="E6" s="8">
        <f>SUM(E7:E17)</f>
        <v>4186.2</v>
      </c>
      <c r="F6" s="8">
        <f>SUM(F7:F17)</f>
        <v>4186.2</v>
      </c>
      <c r="G6" s="7"/>
      <c r="H6" s="7"/>
      <c r="I6" s="7"/>
      <c r="J6" s="7"/>
      <c r="K6" s="7"/>
      <c r="L6" s="7"/>
      <c r="M6" s="7"/>
      <c r="N6" s="7"/>
      <c r="O6" s="17"/>
      <c r="P6" s="18"/>
      <c r="Q6" s="18"/>
      <c r="R6" s="18"/>
      <c r="S6" s="18"/>
    </row>
    <row r="7" spans="1:19" s="2" customFormat="1" ht="180">
      <c r="A7" s="9" t="s">
        <v>306</v>
      </c>
      <c r="B7" s="10" t="s">
        <v>148</v>
      </c>
      <c r="C7" s="9" t="s">
        <v>351</v>
      </c>
      <c r="D7" s="9" t="s">
        <v>352</v>
      </c>
      <c r="E7" s="11">
        <f>F7</f>
        <v>370</v>
      </c>
      <c r="F7" s="11">
        <v>370</v>
      </c>
      <c r="G7" s="12" t="s">
        <v>353</v>
      </c>
      <c r="H7" s="12" t="s">
        <v>354</v>
      </c>
      <c r="I7" s="12" t="s">
        <v>355</v>
      </c>
      <c r="J7" s="12" t="s">
        <v>356</v>
      </c>
      <c r="K7" s="12" t="s">
        <v>357</v>
      </c>
      <c r="L7" s="12" t="s">
        <v>358</v>
      </c>
      <c r="M7" s="12" t="s">
        <v>359</v>
      </c>
      <c r="N7" s="12"/>
      <c r="O7" s="19"/>
      <c r="P7" s="20"/>
      <c r="Q7" s="20"/>
      <c r="R7" s="20"/>
      <c r="S7" s="20"/>
    </row>
    <row r="8" spans="1:19" ht="336">
      <c r="A8" s="9" t="s">
        <v>306</v>
      </c>
      <c r="B8" s="10" t="s">
        <v>148</v>
      </c>
      <c r="C8" s="13" t="s">
        <v>360</v>
      </c>
      <c r="D8" s="9" t="s">
        <v>352</v>
      </c>
      <c r="E8" s="11">
        <f aca="true" t="shared" si="0" ref="E8:E17">F8</f>
        <v>100</v>
      </c>
      <c r="F8" s="13">
        <v>100</v>
      </c>
      <c r="G8" s="12" t="s">
        <v>361</v>
      </c>
      <c r="H8" s="12" t="s">
        <v>362</v>
      </c>
      <c r="I8" s="12" t="s">
        <v>355</v>
      </c>
      <c r="J8" s="12" t="s">
        <v>363</v>
      </c>
      <c r="K8" s="12" t="s">
        <v>364</v>
      </c>
      <c r="L8" s="12"/>
      <c r="M8" s="12"/>
      <c r="N8" s="12"/>
      <c r="O8" s="21"/>
      <c r="P8"/>
      <c r="Q8"/>
      <c r="R8"/>
      <c r="S8"/>
    </row>
    <row r="9" spans="1:19" ht="144">
      <c r="A9" s="9" t="s">
        <v>306</v>
      </c>
      <c r="B9" s="10" t="s">
        <v>148</v>
      </c>
      <c r="C9" s="13" t="s">
        <v>365</v>
      </c>
      <c r="D9" s="9" t="s">
        <v>352</v>
      </c>
      <c r="E9" s="11">
        <f t="shared" si="0"/>
        <v>605</v>
      </c>
      <c r="F9" s="13">
        <v>605</v>
      </c>
      <c r="G9" s="12" t="s">
        <v>366</v>
      </c>
      <c r="H9" s="12" t="s">
        <v>367</v>
      </c>
      <c r="I9" s="12" t="s">
        <v>355</v>
      </c>
      <c r="J9" s="12" t="s">
        <v>368</v>
      </c>
      <c r="K9" s="12" t="s">
        <v>369</v>
      </c>
      <c r="L9" s="12"/>
      <c r="M9" s="12"/>
      <c r="N9" s="13"/>
      <c r="O9" s="21"/>
      <c r="P9"/>
      <c r="Q9"/>
      <c r="R9"/>
      <c r="S9"/>
    </row>
    <row r="10" spans="1:19" ht="144">
      <c r="A10" s="9" t="s">
        <v>306</v>
      </c>
      <c r="B10" s="10" t="s">
        <v>148</v>
      </c>
      <c r="C10" s="13" t="s">
        <v>370</v>
      </c>
      <c r="D10" s="9" t="s">
        <v>352</v>
      </c>
      <c r="E10" s="11">
        <f t="shared" si="0"/>
        <v>277</v>
      </c>
      <c r="F10" s="13">
        <v>277</v>
      </c>
      <c r="G10" s="12" t="s">
        <v>371</v>
      </c>
      <c r="H10" s="12" t="s">
        <v>367</v>
      </c>
      <c r="I10" s="12" t="s">
        <v>355</v>
      </c>
      <c r="J10" s="12" t="s">
        <v>368</v>
      </c>
      <c r="K10" s="12" t="s">
        <v>372</v>
      </c>
      <c r="L10" s="12"/>
      <c r="M10" s="12"/>
      <c r="N10" s="14"/>
      <c r="O10" s="21"/>
      <c r="P10"/>
      <c r="Q10"/>
      <c r="R10"/>
      <c r="S10"/>
    </row>
    <row r="11" spans="1:19" ht="144">
      <c r="A11" s="9" t="s">
        <v>306</v>
      </c>
      <c r="B11" s="10" t="s">
        <v>148</v>
      </c>
      <c r="C11" s="13" t="s">
        <v>373</v>
      </c>
      <c r="D11" s="9" t="s">
        <v>352</v>
      </c>
      <c r="E11" s="11">
        <f t="shared" si="0"/>
        <v>165.2</v>
      </c>
      <c r="F11" s="13">
        <v>165.2</v>
      </c>
      <c r="G11" s="12" t="s">
        <v>374</v>
      </c>
      <c r="H11" s="12" t="s">
        <v>367</v>
      </c>
      <c r="I11" s="12" t="s">
        <v>355</v>
      </c>
      <c r="J11" s="12" t="s">
        <v>368</v>
      </c>
      <c r="K11" s="12" t="s">
        <v>375</v>
      </c>
      <c r="L11" s="12"/>
      <c r="M11" s="12"/>
      <c r="N11" s="13"/>
      <c r="O11" s="21"/>
      <c r="P11"/>
      <c r="Q11"/>
      <c r="R11"/>
      <c r="S11"/>
    </row>
    <row r="12" spans="1:19" ht="168">
      <c r="A12" s="9" t="s">
        <v>306</v>
      </c>
      <c r="B12" s="10" t="s">
        <v>148</v>
      </c>
      <c r="C12" s="14" t="s">
        <v>376</v>
      </c>
      <c r="D12" s="9" t="s">
        <v>352</v>
      </c>
      <c r="E12" s="11">
        <f t="shared" si="0"/>
        <v>876</v>
      </c>
      <c r="F12" s="13">
        <v>876</v>
      </c>
      <c r="G12" s="12" t="s">
        <v>377</v>
      </c>
      <c r="H12" s="12" t="s">
        <v>378</v>
      </c>
      <c r="I12" s="12" t="s">
        <v>355</v>
      </c>
      <c r="J12" s="12" t="s">
        <v>368</v>
      </c>
      <c r="K12" s="12" t="s">
        <v>379</v>
      </c>
      <c r="L12" s="12"/>
      <c r="M12" s="12"/>
      <c r="N12" s="14"/>
      <c r="O12" s="4"/>
      <c r="P12"/>
      <c r="Q12"/>
      <c r="R12"/>
      <c r="S12"/>
    </row>
    <row r="13" spans="1:19" ht="228">
      <c r="A13" s="9" t="s">
        <v>306</v>
      </c>
      <c r="B13" s="10" t="s">
        <v>148</v>
      </c>
      <c r="C13" s="14" t="s">
        <v>380</v>
      </c>
      <c r="D13" s="9" t="s">
        <v>352</v>
      </c>
      <c r="E13" s="11">
        <f t="shared" si="0"/>
        <v>250</v>
      </c>
      <c r="F13" s="14">
        <v>250</v>
      </c>
      <c r="G13" s="12" t="s">
        <v>381</v>
      </c>
      <c r="H13" s="12" t="s">
        <v>382</v>
      </c>
      <c r="I13" s="12" t="s">
        <v>355</v>
      </c>
      <c r="J13" s="12" t="s">
        <v>383</v>
      </c>
      <c r="K13" s="12" t="s">
        <v>384</v>
      </c>
      <c r="L13" s="12"/>
      <c r="M13" s="12"/>
      <c r="N13" s="14"/>
      <c r="O13" s="4"/>
      <c r="P13"/>
      <c r="Q13"/>
      <c r="R13"/>
      <c r="S13"/>
    </row>
    <row r="14" spans="1:19" ht="204">
      <c r="A14" s="9" t="s">
        <v>306</v>
      </c>
      <c r="B14" s="10" t="s">
        <v>148</v>
      </c>
      <c r="C14" s="14" t="s">
        <v>385</v>
      </c>
      <c r="D14" s="9" t="s">
        <v>352</v>
      </c>
      <c r="E14" s="11">
        <f t="shared" si="0"/>
        <v>1062</v>
      </c>
      <c r="F14" s="14">
        <v>1062</v>
      </c>
      <c r="G14" s="12" t="s">
        <v>386</v>
      </c>
      <c r="H14" s="12" t="s">
        <v>387</v>
      </c>
      <c r="I14" s="12" t="s">
        <v>355</v>
      </c>
      <c r="J14" s="12" t="s">
        <v>388</v>
      </c>
      <c r="K14" s="12" t="s">
        <v>389</v>
      </c>
      <c r="L14" s="12"/>
      <c r="M14" s="12"/>
      <c r="N14" s="14"/>
      <c r="O14" s="4"/>
      <c r="P14"/>
      <c r="Q14"/>
      <c r="R14"/>
      <c r="S14"/>
    </row>
    <row r="15" spans="1:19" ht="36">
      <c r="A15" s="9" t="s">
        <v>306</v>
      </c>
      <c r="B15" s="10" t="s">
        <v>148</v>
      </c>
      <c r="C15" s="13" t="s">
        <v>390</v>
      </c>
      <c r="D15" s="9" t="s">
        <v>352</v>
      </c>
      <c r="E15" s="11">
        <f t="shared" si="0"/>
        <v>60</v>
      </c>
      <c r="F15" s="13">
        <v>60</v>
      </c>
      <c r="G15" s="12" t="s">
        <v>391</v>
      </c>
      <c r="H15" s="12" t="s">
        <v>391</v>
      </c>
      <c r="I15" s="12" t="s">
        <v>355</v>
      </c>
      <c r="J15" s="12" t="s">
        <v>392</v>
      </c>
      <c r="K15" s="12" t="s">
        <v>392</v>
      </c>
      <c r="L15" s="12"/>
      <c r="M15" s="12"/>
      <c r="N15" s="22"/>
      <c r="O15"/>
      <c r="P15"/>
      <c r="Q15"/>
      <c r="R15"/>
      <c r="S15"/>
    </row>
    <row r="16" spans="1:19" ht="84">
      <c r="A16" s="9" t="s">
        <v>306</v>
      </c>
      <c r="B16" s="10" t="s">
        <v>148</v>
      </c>
      <c r="C16" s="15" t="s">
        <v>393</v>
      </c>
      <c r="D16" s="9" t="s">
        <v>352</v>
      </c>
      <c r="E16" s="11">
        <f t="shared" si="0"/>
        <v>351</v>
      </c>
      <c r="F16" s="15">
        <v>351</v>
      </c>
      <c r="G16" s="12" t="s">
        <v>394</v>
      </c>
      <c r="H16" s="12" t="s">
        <v>395</v>
      </c>
      <c r="I16" s="12" t="s">
        <v>355</v>
      </c>
      <c r="J16" s="12" t="s">
        <v>396</v>
      </c>
      <c r="K16" s="12" t="s">
        <v>396</v>
      </c>
      <c r="L16" s="12"/>
      <c r="M16" s="12"/>
      <c r="N16" s="15"/>
      <c r="P16"/>
      <c r="Q16"/>
      <c r="R16"/>
      <c r="S16"/>
    </row>
    <row r="17" spans="1:19" ht="99.75" customHeight="1">
      <c r="A17" s="9" t="s">
        <v>306</v>
      </c>
      <c r="B17" s="10" t="s">
        <v>148</v>
      </c>
      <c r="C17" s="13" t="s">
        <v>397</v>
      </c>
      <c r="D17" s="9" t="s">
        <v>352</v>
      </c>
      <c r="E17" s="11">
        <f t="shared" si="0"/>
        <v>70</v>
      </c>
      <c r="F17" s="13">
        <v>70</v>
      </c>
      <c r="G17" s="12" t="s">
        <v>398</v>
      </c>
      <c r="H17" s="12" t="s">
        <v>398</v>
      </c>
      <c r="I17" s="12" t="s">
        <v>355</v>
      </c>
      <c r="J17" s="12" t="s">
        <v>399</v>
      </c>
      <c r="K17" s="12" t="s">
        <v>399</v>
      </c>
      <c r="L17" s="12"/>
      <c r="M17" s="12"/>
      <c r="N17" s="22"/>
      <c r="O17"/>
      <c r="P17"/>
      <c r="Q17"/>
      <c r="R17"/>
      <c r="S17"/>
    </row>
  </sheetData>
  <sheetProtection formatCells="0" formatColumns="0" formatRows="0"/>
  <mergeCells count="14">
    <mergeCell ref="K4:K5"/>
    <mergeCell ref="L4:L5"/>
    <mergeCell ref="M4:M5"/>
    <mergeCell ref="N4:N5"/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</mergeCells>
  <printOptions horizontalCentered="1"/>
  <pageMargins left="0" right="0" top="0.78740157480315" bottom="0.78740157480315" header="0.393700787401575" footer="0.393700787401575"/>
  <pageSetup fitToHeight="1" fitToWidth="1" horizontalDpi="1200" verticalDpi="1200" orientation="landscape" paperSize="9" scale="92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"/>
  <sheetViews>
    <sheetView showGridLines="0" showZeros="0" zoomScale="70" zoomScaleNormal="70" zoomScaleSheetLayoutView="100" workbookViewId="0" topLeftCell="A1">
      <selection activeCell="F9" sqref="F9"/>
    </sheetView>
  </sheetViews>
  <sheetFormatPr defaultColWidth="6.875" defaultRowHeight="22.5" customHeight="1"/>
  <cols>
    <col min="1" max="1" width="4.875" style="402" customWidth="1"/>
    <col min="2" max="3" width="3.375" style="402" customWidth="1"/>
    <col min="4" max="4" width="6.00390625" style="402" customWidth="1"/>
    <col min="5" max="5" width="17.875" style="402" customWidth="1"/>
    <col min="6" max="6" width="12.00390625" style="402" customWidth="1"/>
    <col min="7" max="7" width="11.625" style="402" customWidth="1"/>
    <col min="8" max="8" width="12.75390625" style="402" customWidth="1"/>
    <col min="9" max="9" width="11.625" style="402" customWidth="1"/>
    <col min="10" max="11" width="6.875" style="402" customWidth="1"/>
    <col min="12" max="12" width="6.625" style="402" customWidth="1"/>
    <col min="13" max="13" width="6.375" style="402" customWidth="1"/>
    <col min="14" max="14" width="5.375" style="402" customWidth="1"/>
    <col min="15" max="15" width="10.75390625" style="402" customWidth="1"/>
    <col min="16" max="16" width="7.875" style="402" customWidth="1"/>
    <col min="17" max="16384" width="6.875" style="403" customWidth="1"/>
  </cols>
  <sheetData>
    <row r="1" spans="2:16" ht="17.25" customHeight="1"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P1" s="411" t="s">
        <v>103</v>
      </c>
    </row>
    <row r="2" spans="1:16" ht="21.75" customHeight="1">
      <c r="A2" s="451" t="s">
        <v>104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</row>
    <row r="3" spans="1:16" ht="15.75" customHeight="1">
      <c r="A3" s="303" t="s">
        <v>8</v>
      </c>
      <c r="B3" s="303"/>
      <c r="C3" s="303"/>
      <c r="D3" s="405"/>
      <c r="E3" s="406"/>
      <c r="F3" s="405"/>
      <c r="G3" s="407"/>
      <c r="H3" s="407"/>
      <c r="I3" s="407"/>
      <c r="J3" s="405"/>
      <c r="K3" s="405"/>
      <c r="L3" s="405"/>
      <c r="M3" s="412"/>
      <c r="N3" s="412"/>
      <c r="O3" s="452" t="s">
        <v>84</v>
      </c>
      <c r="P3" s="452"/>
    </row>
    <row r="4" spans="1:16" ht="24.75" customHeight="1">
      <c r="A4" s="453" t="s">
        <v>105</v>
      </c>
      <c r="B4" s="453"/>
      <c r="C4" s="453"/>
      <c r="D4" s="456" t="s">
        <v>85</v>
      </c>
      <c r="E4" s="457" t="s">
        <v>106</v>
      </c>
      <c r="F4" s="456" t="s">
        <v>107</v>
      </c>
      <c r="G4" s="454" t="s">
        <v>88</v>
      </c>
      <c r="H4" s="454"/>
      <c r="I4" s="454"/>
      <c r="J4" s="456" t="s">
        <v>89</v>
      </c>
      <c r="K4" s="456" t="s">
        <v>90</v>
      </c>
      <c r="L4" s="456" t="s">
        <v>91</v>
      </c>
      <c r="M4" s="456" t="s">
        <v>92</v>
      </c>
      <c r="N4" s="456" t="s">
        <v>93</v>
      </c>
      <c r="O4" s="458" t="s">
        <v>94</v>
      </c>
      <c r="P4" s="458" t="s">
        <v>95</v>
      </c>
    </row>
    <row r="5" spans="1:16" ht="46.5" customHeight="1">
      <c r="A5" s="408" t="s">
        <v>108</v>
      </c>
      <c r="B5" s="408" t="s">
        <v>109</v>
      </c>
      <c r="C5" s="408" t="s">
        <v>110</v>
      </c>
      <c r="D5" s="456"/>
      <c r="E5" s="457"/>
      <c r="F5" s="456"/>
      <c r="G5" s="408" t="s">
        <v>96</v>
      </c>
      <c r="H5" s="408" t="s">
        <v>97</v>
      </c>
      <c r="I5" s="408" t="s">
        <v>98</v>
      </c>
      <c r="J5" s="456"/>
      <c r="K5" s="456"/>
      <c r="L5" s="456"/>
      <c r="M5" s="456"/>
      <c r="N5" s="456"/>
      <c r="O5" s="458"/>
      <c r="P5" s="458"/>
    </row>
    <row r="6" spans="1:16" ht="39.75" customHeight="1">
      <c r="A6" s="408" t="s">
        <v>99</v>
      </c>
      <c r="B6" s="408" t="s">
        <v>99</v>
      </c>
      <c r="C6" s="408" t="s">
        <v>99</v>
      </c>
      <c r="D6" s="408" t="s">
        <v>99</v>
      </c>
      <c r="E6" s="408" t="s">
        <v>99</v>
      </c>
      <c r="F6" s="408">
        <v>1</v>
      </c>
      <c r="G6" s="408">
        <v>2</v>
      </c>
      <c r="H6" s="408">
        <v>3</v>
      </c>
      <c r="I6" s="408">
        <v>4</v>
      </c>
      <c r="J6" s="408">
        <v>5</v>
      </c>
      <c r="K6" s="408">
        <v>6</v>
      </c>
      <c r="L6" s="408">
        <v>7</v>
      </c>
      <c r="M6" s="408">
        <v>8</v>
      </c>
      <c r="N6" s="408">
        <v>9</v>
      </c>
      <c r="O6" s="413">
        <v>10</v>
      </c>
      <c r="P6" s="414">
        <v>11</v>
      </c>
    </row>
    <row r="7" spans="1:16" s="400" customFormat="1" ht="42" customHeight="1">
      <c r="A7" s="455" t="s">
        <v>87</v>
      </c>
      <c r="B7" s="455"/>
      <c r="C7" s="455"/>
      <c r="D7" s="82" t="s">
        <v>100</v>
      </c>
      <c r="E7" s="82" t="s">
        <v>111</v>
      </c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</row>
    <row r="8" spans="1:16" s="401" customFormat="1" ht="24" customHeight="1">
      <c r="A8" s="409" t="s">
        <v>112</v>
      </c>
      <c r="B8" s="409"/>
      <c r="C8" s="409"/>
      <c r="D8" s="82"/>
      <c r="E8" s="82" t="s">
        <v>113</v>
      </c>
      <c r="F8" s="410">
        <v>1961.602</v>
      </c>
      <c r="G8" s="410">
        <v>1816.456</v>
      </c>
      <c r="H8" s="410">
        <v>1816.456</v>
      </c>
      <c r="I8" s="410"/>
      <c r="J8" s="410"/>
      <c r="K8" s="410"/>
      <c r="L8" s="410"/>
      <c r="M8" s="410"/>
      <c r="N8" s="410"/>
      <c r="O8" s="410">
        <v>145.146</v>
      </c>
      <c r="P8" s="410"/>
    </row>
  </sheetData>
  <sheetProtection formatCells="0" formatColumns="0" formatRows="0"/>
  <mergeCells count="15">
    <mergeCell ref="L4:L5"/>
    <mergeCell ref="M4:M5"/>
    <mergeCell ref="N4:N5"/>
    <mergeCell ref="O4:O5"/>
    <mergeCell ref="P4:P5"/>
    <mergeCell ref="A2:P2"/>
    <mergeCell ref="O3:P3"/>
    <mergeCell ref="A4:C4"/>
    <mergeCell ref="G4:I4"/>
    <mergeCell ref="A7:C7"/>
    <mergeCell ref="D4:D5"/>
    <mergeCell ref="E4:E5"/>
    <mergeCell ref="F4:F5"/>
    <mergeCell ref="J4:J5"/>
    <mergeCell ref="K4:K5"/>
  </mergeCells>
  <printOptions horizontalCentered="1"/>
  <pageMargins left="0.15748031496063" right="0.15748031496063" top="0.78740157480315" bottom="0.78740157480315" header="0.393700787401575" footer="0.393700787401575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9"/>
  <sheetViews>
    <sheetView showGridLines="0" showZeros="0" zoomScale="85" zoomScaleNormal="85" zoomScaleSheetLayoutView="100" workbookViewId="0" topLeftCell="A1">
      <selection activeCell="F1" sqref="F1"/>
    </sheetView>
  </sheetViews>
  <sheetFormatPr defaultColWidth="6.875" defaultRowHeight="18.75" customHeight="1"/>
  <cols>
    <col min="1" max="1" width="5.125" style="380" customWidth="1"/>
    <col min="2" max="3" width="3.50390625" style="380" customWidth="1"/>
    <col min="4" max="4" width="4.625" style="380" customWidth="1"/>
    <col min="5" max="5" width="6.25390625" style="381" customWidth="1"/>
    <col min="6" max="6" width="10.75390625" style="382" customWidth="1"/>
    <col min="7" max="7" width="10.50390625" style="382" customWidth="1"/>
    <col min="8" max="8" width="9.125" style="382" customWidth="1"/>
    <col min="9" max="9" width="8.875" style="382" customWidth="1"/>
    <col min="10" max="10" width="5.75390625" style="382" hidden="1" customWidth="1"/>
    <col min="11" max="11" width="8.25390625" style="382" customWidth="1"/>
    <col min="12" max="12" width="5.00390625" style="382" customWidth="1"/>
    <col min="13" max="13" width="7.75390625" style="382" customWidth="1"/>
    <col min="14" max="14" width="6.75390625" style="382" customWidth="1"/>
    <col min="15" max="15" width="8.375" style="382" customWidth="1"/>
    <col min="16" max="16" width="9.00390625" style="382" customWidth="1"/>
    <col min="17" max="17" width="8.875" style="382" customWidth="1"/>
    <col min="18" max="18" width="6.625" style="382" customWidth="1"/>
    <col min="19" max="19" width="5.25390625" style="383" customWidth="1"/>
    <col min="20" max="20" width="6.00390625" style="384" customWidth="1"/>
    <col min="21" max="21" width="6.125" style="384" customWidth="1"/>
    <col min="22" max="22" width="6.75390625" style="384" customWidth="1"/>
    <col min="23" max="24" width="6.875" style="383" customWidth="1"/>
    <col min="25" max="25" width="11.375" style="383" customWidth="1"/>
    <col min="26" max="27" width="16.75390625" style="383" customWidth="1"/>
    <col min="28" max="28" width="11.375" style="383" customWidth="1"/>
    <col min="29" max="30" width="16.75390625" style="383" customWidth="1"/>
    <col min="31" max="31" width="11.375" style="383" customWidth="1"/>
    <col min="32" max="33" width="16.75390625" style="383" customWidth="1"/>
    <col min="34" max="16384" width="6.875" style="383" customWidth="1"/>
  </cols>
  <sheetData>
    <row r="1" spans="1:22" ht="24.75" customHeight="1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T1" s="395"/>
      <c r="U1" s="459" t="s">
        <v>114</v>
      </c>
      <c r="V1" s="459"/>
    </row>
    <row r="2" spans="1:22" ht="24.75" customHeight="1">
      <c r="A2" s="460" t="s">
        <v>115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</row>
    <row r="3" spans="1:22" s="375" customFormat="1" ht="24.75" customHeight="1">
      <c r="A3" s="461" t="s">
        <v>116</v>
      </c>
      <c r="B3" s="461"/>
      <c r="C3" s="461"/>
      <c r="D3" s="461"/>
      <c r="E3" s="461"/>
      <c r="F3" s="461"/>
      <c r="G3" s="461"/>
      <c r="H3" s="351"/>
      <c r="I3" s="351"/>
      <c r="J3" s="351"/>
      <c r="K3" s="351"/>
      <c r="L3" s="351"/>
      <c r="M3" s="351"/>
      <c r="N3" s="351"/>
      <c r="O3" s="351"/>
      <c r="P3" s="351"/>
      <c r="Q3" s="396"/>
      <c r="R3" s="396"/>
      <c r="T3" s="397"/>
      <c r="U3" s="462" t="s">
        <v>84</v>
      </c>
      <c r="V3" s="462"/>
    </row>
    <row r="4" spans="1:22" s="376" customFormat="1" ht="21.75" customHeight="1">
      <c r="A4" s="385" t="s">
        <v>117</v>
      </c>
      <c r="B4" s="385"/>
      <c r="C4" s="386"/>
      <c r="D4" s="467" t="s">
        <v>85</v>
      </c>
      <c r="E4" s="470" t="s">
        <v>106</v>
      </c>
      <c r="F4" s="463" t="s">
        <v>118</v>
      </c>
      <c r="G4" s="387" t="s">
        <v>119</v>
      </c>
      <c r="H4" s="385"/>
      <c r="I4" s="385"/>
      <c r="J4" s="386"/>
      <c r="K4" s="386"/>
      <c r="L4" s="463" t="s">
        <v>120</v>
      </c>
      <c r="M4" s="463"/>
      <c r="N4" s="463"/>
      <c r="O4" s="463"/>
      <c r="P4" s="463"/>
      <c r="Q4" s="463"/>
      <c r="R4" s="463"/>
      <c r="S4" s="463"/>
      <c r="T4" s="475" t="s">
        <v>121</v>
      </c>
      <c r="U4" s="478" t="s">
        <v>122</v>
      </c>
      <c r="V4" s="478" t="s">
        <v>123</v>
      </c>
    </row>
    <row r="5" spans="1:22" s="376" customFormat="1" ht="21.75" customHeight="1">
      <c r="A5" s="467" t="s">
        <v>108</v>
      </c>
      <c r="B5" s="467" t="s">
        <v>109</v>
      </c>
      <c r="C5" s="467" t="s">
        <v>110</v>
      </c>
      <c r="D5" s="469"/>
      <c r="E5" s="470"/>
      <c r="F5" s="463"/>
      <c r="G5" s="472" t="s">
        <v>87</v>
      </c>
      <c r="H5" s="472" t="s">
        <v>124</v>
      </c>
      <c r="I5" s="472" t="s">
        <v>125</v>
      </c>
      <c r="J5" s="388"/>
      <c r="K5" s="463" t="s">
        <v>126</v>
      </c>
      <c r="L5" s="468" t="s">
        <v>87</v>
      </c>
      <c r="M5" s="473" t="s">
        <v>127</v>
      </c>
      <c r="N5" s="473" t="s">
        <v>128</v>
      </c>
      <c r="O5" s="468" t="s">
        <v>129</v>
      </c>
      <c r="P5" s="467" t="s">
        <v>130</v>
      </c>
      <c r="Q5" s="467" t="s">
        <v>131</v>
      </c>
      <c r="R5" s="467" t="s">
        <v>132</v>
      </c>
      <c r="S5" s="467" t="s">
        <v>133</v>
      </c>
      <c r="T5" s="476"/>
      <c r="U5" s="477"/>
      <c r="V5" s="477"/>
    </row>
    <row r="6" spans="1:22" s="377" customFormat="1" ht="29.25" customHeight="1">
      <c r="A6" s="468"/>
      <c r="B6" s="468"/>
      <c r="C6" s="468"/>
      <c r="D6" s="468"/>
      <c r="E6" s="471"/>
      <c r="F6" s="389" t="s">
        <v>107</v>
      </c>
      <c r="G6" s="472"/>
      <c r="H6" s="472"/>
      <c r="I6" s="472"/>
      <c r="J6" s="388"/>
      <c r="K6" s="463"/>
      <c r="L6" s="463"/>
      <c r="M6" s="474"/>
      <c r="N6" s="474"/>
      <c r="O6" s="463"/>
      <c r="P6" s="468"/>
      <c r="Q6" s="468"/>
      <c r="R6" s="468"/>
      <c r="S6" s="468"/>
      <c r="T6" s="477"/>
      <c r="U6" s="477"/>
      <c r="V6" s="477"/>
    </row>
    <row r="7" spans="1:22" s="377" customFormat="1" ht="24.75" customHeight="1">
      <c r="A7" s="390" t="s">
        <v>99</v>
      </c>
      <c r="B7" s="390" t="s">
        <v>99</v>
      </c>
      <c r="C7" s="390" t="s">
        <v>99</v>
      </c>
      <c r="D7" s="390" t="s">
        <v>99</v>
      </c>
      <c r="E7" s="390" t="s">
        <v>99</v>
      </c>
      <c r="F7" s="391">
        <v>1</v>
      </c>
      <c r="G7" s="390">
        <v>2</v>
      </c>
      <c r="H7" s="390">
        <v>3</v>
      </c>
      <c r="I7" s="390">
        <v>4</v>
      </c>
      <c r="J7" s="390"/>
      <c r="K7" s="390">
        <v>5</v>
      </c>
      <c r="L7" s="390">
        <v>6</v>
      </c>
      <c r="M7" s="390">
        <v>7</v>
      </c>
      <c r="N7" s="390">
        <v>8</v>
      </c>
      <c r="O7" s="390">
        <v>9</v>
      </c>
      <c r="P7" s="390">
        <v>10</v>
      </c>
      <c r="Q7" s="390">
        <v>11</v>
      </c>
      <c r="R7" s="390">
        <v>12</v>
      </c>
      <c r="S7" s="390">
        <v>13</v>
      </c>
      <c r="T7" s="391">
        <v>14</v>
      </c>
      <c r="U7" s="391">
        <v>15</v>
      </c>
      <c r="V7" s="391">
        <v>16</v>
      </c>
    </row>
    <row r="8" spans="1:22" s="378" customFormat="1" ht="48" customHeight="1">
      <c r="A8" s="464" t="s">
        <v>87</v>
      </c>
      <c r="B8" s="465"/>
      <c r="C8" s="466"/>
      <c r="D8" s="82"/>
      <c r="E8" s="82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98"/>
      <c r="T8" s="398"/>
      <c r="U8" s="398"/>
      <c r="V8" s="398"/>
    </row>
    <row r="9" spans="1:22" s="379" customFormat="1" ht="18.75" customHeight="1">
      <c r="A9" s="392">
        <v>205</v>
      </c>
      <c r="B9" s="392"/>
      <c r="C9" s="392"/>
      <c r="D9" s="392"/>
      <c r="E9" s="393"/>
      <c r="F9" s="394">
        <f>G9+R9</f>
        <v>1961.602</v>
      </c>
      <c r="G9" s="394">
        <f>SUM(H9:K9)</f>
        <v>1949.152</v>
      </c>
      <c r="H9" s="394">
        <v>1106.7858</v>
      </c>
      <c r="I9" s="394">
        <v>665.8559</v>
      </c>
      <c r="J9" s="394"/>
      <c r="K9" s="394">
        <v>176.5103</v>
      </c>
      <c r="L9" s="394"/>
      <c r="M9" s="394"/>
      <c r="N9" s="394"/>
      <c r="O9" s="394"/>
      <c r="P9" s="394"/>
      <c r="Q9" s="394"/>
      <c r="R9" s="394">
        <v>12.45</v>
      </c>
      <c r="S9" s="399"/>
      <c r="T9" s="399"/>
      <c r="U9" s="399"/>
      <c r="V9" s="399"/>
    </row>
  </sheetData>
  <sheetProtection formatCells="0" formatColumns="0" formatRows="0"/>
  <mergeCells count="27">
    <mergeCell ref="R5:R6"/>
    <mergeCell ref="S5:S6"/>
    <mergeCell ref="T4:T6"/>
    <mergeCell ref="U4:U6"/>
    <mergeCell ref="V4:V6"/>
    <mergeCell ref="L5:L6"/>
    <mergeCell ref="M5:M6"/>
    <mergeCell ref="N5:N6"/>
    <mergeCell ref="O5:O6"/>
    <mergeCell ref="P5:P6"/>
    <mergeCell ref="Q5:Q6"/>
    <mergeCell ref="E4:E6"/>
    <mergeCell ref="F4:F5"/>
    <mergeCell ref="G5:G6"/>
    <mergeCell ref="H5:H6"/>
    <mergeCell ref="I5:I6"/>
    <mergeCell ref="K5:K6"/>
    <mergeCell ref="U1:V1"/>
    <mergeCell ref="A2:V2"/>
    <mergeCell ref="A3:G3"/>
    <mergeCell ref="U3:V3"/>
    <mergeCell ref="L4:S4"/>
    <mergeCell ref="A8:C8"/>
    <mergeCell ref="A5:A6"/>
    <mergeCell ref="B5:B6"/>
    <mergeCell ref="C5:C6"/>
    <mergeCell ref="D4:D6"/>
  </mergeCells>
  <printOptions horizontalCentered="1"/>
  <pageMargins left="0" right="0" top="0.7874015748031497" bottom="0.7874015748031497" header="0.3937007874015748" footer="0.3937007874015748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showGridLines="0" showZeros="0" zoomScale="115" zoomScaleNormal="115" zoomScaleSheetLayoutView="100" workbookViewId="0" topLeftCell="A1">
      <selection activeCell="I8" sqref="I8"/>
    </sheetView>
  </sheetViews>
  <sheetFormatPr defaultColWidth="9.00390625" defaultRowHeight="14.25"/>
  <cols>
    <col min="1" max="1" width="6.25390625" style="0" customWidth="1"/>
    <col min="2" max="3" width="3.375" style="0" customWidth="1"/>
    <col min="4" max="4" width="4.625" style="0" customWidth="1"/>
    <col min="5" max="5" width="22.00390625" style="0" customWidth="1"/>
    <col min="6" max="6" width="12.875" style="0" customWidth="1"/>
    <col min="7" max="7" width="11.375" style="0" customWidth="1"/>
    <col min="8" max="8" width="9.625" style="0" customWidth="1"/>
    <col min="9" max="9" width="9.50390625" style="0" customWidth="1"/>
    <col min="10" max="10" width="6.00390625" style="0" customWidth="1"/>
    <col min="11" max="11" width="12.875" style="0" customWidth="1"/>
    <col min="12" max="12" width="12.75390625" style="0" customWidth="1"/>
    <col min="13" max="13" width="6.625" style="0" customWidth="1"/>
    <col min="14" max="14" width="7.625" style="0" customWidth="1"/>
    <col min="15" max="15" width="12.75390625" style="0" customWidth="1"/>
    <col min="16" max="16" width="9.125" style="0" customWidth="1"/>
    <col min="17" max="17" width="7.125" style="0" customWidth="1"/>
    <col min="18" max="18" width="8.625" style="0" customWidth="1"/>
    <col min="19" max="19" width="11.875" style="0" customWidth="1"/>
    <col min="20" max="21" width="6.625" style="0" customWidth="1"/>
  </cols>
  <sheetData>
    <row r="1" spans="1:21" ht="23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459" t="s">
        <v>134</v>
      </c>
      <c r="U1" s="459"/>
    </row>
    <row r="2" spans="1:21" ht="24.75" customHeight="1">
      <c r="A2" s="479" t="s">
        <v>135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</row>
    <row r="3" spans="1:21" ht="19.5" customHeight="1">
      <c r="A3" s="60" t="s">
        <v>116</v>
      </c>
      <c r="B3" s="364"/>
      <c r="C3" s="364"/>
      <c r="D3" s="364"/>
      <c r="E3" s="364"/>
      <c r="F3" s="364"/>
      <c r="G3" s="364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480" t="s">
        <v>84</v>
      </c>
      <c r="U3" s="480"/>
    </row>
    <row r="4" spans="1:21" ht="27.75" customHeight="1">
      <c r="A4" s="481" t="s">
        <v>117</v>
      </c>
      <c r="B4" s="482"/>
      <c r="C4" s="483"/>
      <c r="D4" s="487" t="s">
        <v>136</v>
      </c>
      <c r="E4" s="487" t="s">
        <v>137</v>
      </c>
      <c r="F4" s="487" t="s">
        <v>107</v>
      </c>
      <c r="G4" s="490" t="s">
        <v>138</v>
      </c>
      <c r="H4" s="490" t="s">
        <v>139</v>
      </c>
      <c r="I4" s="490" t="s">
        <v>140</v>
      </c>
      <c r="J4" s="490" t="s">
        <v>141</v>
      </c>
      <c r="K4" s="490" t="s">
        <v>142</v>
      </c>
      <c r="L4" s="490" t="s">
        <v>143</v>
      </c>
      <c r="M4" s="490" t="s">
        <v>128</v>
      </c>
      <c r="N4" s="490" t="s">
        <v>144</v>
      </c>
      <c r="O4" s="490" t="s">
        <v>126</v>
      </c>
      <c r="P4" s="490" t="s">
        <v>130</v>
      </c>
      <c r="Q4" s="490" t="s">
        <v>129</v>
      </c>
      <c r="R4" s="490" t="s">
        <v>145</v>
      </c>
      <c r="S4" s="490" t="s">
        <v>146</v>
      </c>
      <c r="T4" s="490" t="s">
        <v>147</v>
      </c>
      <c r="U4" s="490" t="s">
        <v>133</v>
      </c>
    </row>
    <row r="5" spans="1:21" ht="13.5" customHeight="1">
      <c r="A5" s="487" t="s">
        <v>108</v>
      </c>
      <c r="B5" s="487" t="s">
        <v>109</v>
      </c>
      <c r="C5" s="487" t="s">
        <v>110</v>
      </c>
      <c r="D5" s="489"/>
      <c r="E5" s="489"/>
      <c r="F5" s="489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</row>
    <row r="6" spans="1:21" ht="18" customHeight="1">
      <c r="A6" s="488"/>
      <c r="B6" s="488"/>
      <c r="C6" s="488"/>
      <c r="D6" s="488"/>
      <c r="E6" s="488"/>
      <c r="F6" s="488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</row>
    <row r="7" spans="1:21" s="20" customFormat="1" ht="18" customHeight="1">
      <c r="A7" s="484" t="s">
        <v>87</v>
      </c>
      <c r="B7" s="485"/>
      <c r="C7" s="486"/>
      <c r="D7" s="82" t="s">
        <v>100</v>
      </c>
      <c r="E7" s="62" t="s">
        <v>148</v>
      </c>
      <c r="F7" s="365">
        <f aca="true" t="shared" si="0" ref="F7:U7">F8</f>
        <v>1961.602</v>
      </c>
      <c r="G7" s="365">
        <f t="shared" si="0"/>
        <v>1106.7858</v>
      </c>
      <c r="H7" s="365">
        <f t="shared" si="0"/>
        <v>665.8559</v>
      </c>
      <c r="I7" s="365">
        <f t="shared" si="0"/>
        <v>12.45</v>
      </c>
      <c r="J7" s="365">
        <f t="shared" si="0"/>
        <v>0</v>
      </c>
      <c r="K7" s="365">
        <f t="shared" si="0"/>
        <v>0</v>
      </c>
      <c r="L7" s="365">
        <f t="shared" si="0"/>
        <v>0</v>
      </c>
      <c r="M7" s="365">
        <f t="shared" si="0"/>
        <v>0</v>
      </c>
      <c r="N7" s="365">
        <f t="shared" si="0"/>
        <v>0</v>
      </c>
      <c r="O7" s="365">
        <f t="shared" si="0"/>
        <v>176.5103</v>
      </c>
      <c r="P7" s="365">
        <f t="shared" si="0"/>
        <v>0</v>
      </c>
      <c r="Q7" s="365">
        <f t="shared" si="0"/>
        <v>0</v>
      </c>
      <c r="R7" s="365">
        <f t="shared" si="0"/>
        <v>0</v>
      </c>
      <c r="S7" s="365">
        <f t="shared" si="0"/>
        <v>0</v>
      </c>
      <c r="T7" s="365">
        <f t="shared" si="0"/>
        <v>0</v>
      </c>
      <c r="U7" s="365">
        <f t="shared" si="0"/>
        <v>0</v>
      </c>
    </row>
    <row r="8" spans="1:21" s="81" customFormat="1" ht="18" customHeight="1">
      <c r="A8" s="366" t="s">
        <v>112</v>
      </c>
      <c r="B8" s="366"/>
      <c r="C8" s="366"/>
      <c r="D8" s="367" t="s">
        <v>100</v>
      </c>
      <c r="E8" s="368" t="s">
        <v>113</v>
      </c>
      <c r="F8" s="365">
        <f>F9+F11+F16+F18</f>
        <v>1961.602</v>
      </c>
      <c r="G8" s="365">
        <f aca="true" t="shared" si="1" ref="G8:U8">G9+G11+G16+G18</f>
        <v>1106.7858</v>
      </c>
      <c r="H8" s="365">
        <f t="shared" si="1"/>
        <v>665.8559</v>
      </c>
      <c r="I8" s="365">
        <f t="shared" si="1"/>
        <v>12.45</v>
      </c>
      <c r="J8" s="365">
        <f t="shared" si="1"/>
        <v>0</v>
      </c>
      <c r="K8" s="365">
        <f t="shared" si="1"/>
        <v>0</v>
      </c>
      <c r="L8" s="365">
        <f t="shared" si="1"/>
        <v>0</v>
      </c>
      <c r="M8" s="365">
        <f t="shared" si="1"/>
        <v>0</v>
      </c>
      <c r="N8" s="365">
        <f t="shared" si="1"/>
        <v>0</v>
      </c>
      <c r="O8" s="365">
        <f t="shared" si="1"/>
        <v>176.5103</v>
      </c>
      <c r="P8" s="365">
        <f t="shared" si="1"/>
        <v>0</v>
      </c>
      <c r="Q8" s="365">
        <f t="shared" si="1"/>
        <v>0</v>
      </c>
      <c r="R8" s="365">
        <f t="shared" si="1"/>
        <v>0</v>
      </c>
      <c r="S8" s="365">
        <f t="shared" si="1"/>
        <v>0</v>
      </c>
      <c r="T8" s="365">
        <f t="shared" si="1"/>
        <v>0</v>
      </c>
      <c r="U8" s="365">
        <f t="shared" si="1"/>
        <v>0</v>
      </c>
    </row>
    <row r="9" spans="1:21" s="18" customFormat="1" ht="18" customHeight="1">
      <c r="A9" s="369">
        <v>205</v>
      </c>
      <c r="B9" s="369" t="s">
        <v>149</v>
      </c>
      <c r="C9" s="369"/>
      <c r="D9" s="369" t="s">
        <v>100</v>
      </c>
      <c r="E9" s="370" t="s">
        <v>150</v>
      </c>
      <c r="F9" s="214">
        <f>F10</f>
        <v>1961.602</v>
      </c>
      <c r="G9" s="214">
        <f>G10</f>
        <v>1106.7858</v>
      </c>
      <c r="H9" s="214">
        <f aca="true" t="shared" si="2" ref="H9:U9">H10</f>
        <v>665.8559</v>
      </c>
      <c r="I9" s="214">
        <f t="shared" si="2"/>
        <v>12.45</v>
      </c>
      <c r="J9" s="214">
        <f t="shared" si="2"/>
        <v>0</v>
      </c>
      <c r="K9" s="214">
        <f t="shared" si="2"/>
        <v>0</v>
      </c>
      <c r="L9" s="214">
        <f t="shared" si="2"/>
        <v>0</v>
      </c>
      <c r="M9" s="214">
        <f t="shared" si="2"/>
        <v>0</v>
      </c>
      <c r="N9" s="214">
        <f t="shared" si="2"/>
        <v>0</v>
      </c>
      <c r="O9" s="214">
        <f t="shared" si="2"/>
        <v>176.5103</v>
      </c>
      <c r="P9" s="214">
        <f t="shared" si="2"/>
        <v>0</v>
      </c>
      <c r="Q9" s="214">
        <f t="shared" si="2"/>
        <v>0</v>
      </c>
      <c r="R9" s="214">
        <f t="shared" si="2"/>
        <v>0</v>
      </c>
      <c r="S9" s="214">
        <f t="shared" si="2"/>
        <v>0</v>
      </c>
      <c r="T9" s="214">
        <f t="shared" si="2"/>
        <v>0</v>
      </c>
      <c r="U9" s="214">
        <f t="shared" si="2"/>
        <v>0</v>
      </c>
    </row>
    <row r="10" spans="1:21" s="236" customFormat="1" ht="18" customHeight="1">
      <c r="A10" s="371">
        <v>205</v>
      </c>
      <c r="B10" s="371" t="s">
        <v>149</v>
      </c>
      <c r="C10" s="371" t="s">
        <v>151</v>
      </c>
      <c r="D10" s="371" t="s">
        <v>100</v>
      </c>
      <c r="E10" s="372" t="s">
        <v>152</v>
      </c>
      <c r="F10" s="331">
        <f>SUM(G10:U10)</f>
        <v>1961.602</v>
      </c>
      <c r="G10" s="331">
        <v>1106.7858</v>
      </c>
      <c r="H10" s="331">
        <v>665.8559</v>
      </c>
      <c r="I10" s="331">
        <v>12.45</v>
      </c>
      <c r="J10" s="331"/>
      <c r="K10" s="331">
        <v>0</v>
      </c>
      <c r="L10" s="331">
        <v>0</v>
      </c>
      <c r="M10" s="331"/>
      <c r="N10" s="331"/>
      <c r="O10" s="331">
        <v>176.5103</v>
      </c>
      <c r="P10" s="331"/>
      <c r="Q10" s="331"/>
      <c r="R10" s="331"/>
      <c r="S10" s="331"/>
      <c r="T10" s="331"/>
      <c r="U10" s="331"/>
    </row>
    <row r="11" spans="1:21" s="18" customFormat="1" ht="18" customHeight="1">
      <c r="A11" s="369">
        <v>205</v>
      </c>
      <c r="B11" s="369" t="s">
        <v>151</v>
      </c>
      <c r="C11" s="369"/>
      <c r="D11" s="369" t="s">
        <v>100</v>
      </c>
      <c r="E11" s="370" t="s">
        <v>153</v>
      </c>
      <c r="F11" s="373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</row>
    <row r="12" spans="1:21" ht="18" customHeight="1">
      <c r="A12" s="371">
        <v>205</v>
      </c>
      <c r="B12" s="371" t="s">
        <v>151</v>
      </c>
      <c r="C12" s="371" t="s">
        <v>149</v>
      </c>
      <c r="D12" s="371" t="s">
        <v>100</v>
      </c>
      <c r="E12" s="372" t="s">
        <v>154</v>
      </c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</row>
    <row r="13" spans="1:21" ht="18" customHeight="1">
      <c r="A13" s="371">
        <v>205</v>
      </c>
      <c r="B13" s="371" t="s">
        <v>151</v>
      </c>
      <c r="C13" s="371" t="s">
        <v>151</v>
      </c>
      <c r="D13" s="371" t="s">
        <v>100</v>
      </c>
      <c r="E13" s="372" t="s">
        <v>155</v>
      </c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</row>
    <row r="14" spans="1:21" ht="18" customHeight="1">
      <c r="A14" s="371">
        <v>205</v>
      </c>
      <c r="B14" s="371" t="s">
        <v>151</v>
      </c>
      <c r="C14" s="371" t="s">
        <v>156</v>
      </c>
      <c r="D14" s="371" t="s">
        <v>100</v>
      </c>
      <c r="E14" s="372" t="s">
        <v>157</v>
      </c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</row>
    <row r="15" spans="1:21" ht="18" customHeight="1">
      <c r="A15" s="371">
        <v>205</v>
      </c>
      <c r="B15" s="371" t="s">
        <v>151</v>
      </c>
      <c r="C15" s="371" t="s">
        <v>158</v>
      </c>
      <c r="D15" s="371" t="s">
        <v>100</v>
      </c>
      <c r="E15" s="372" t="s">
        <v>159</v>
      </c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</row>
    <row r="16" spans="1:21" s="18" customFormat="1" ht="18" customHeight="1">
      <c r="A16" s="369" t="s">
        <v>112</v>
      </c>
      <c r="B16" s="369" t="s">
        <v>156</v>
      </c>
      <c r="C16" s="369"/>
      <c r="D16" s="369" t="s">
        <v>100</v>
      </c>
      <c r="E16" s="370" t="s">
        <v>160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>
        <f aca="true" t="shared" si="3" ref="P16:U16">P17</f>
        <v>0</v>
      </c>
      <c r="Q16" s="214">
        <f t="shared" si="3"/>
        <v>0</v>
      </c>
      <c r="R16" s="214">
        <f t="shared" si="3"/>
        <v>0</v>
      </c>
      <c r="S16" s="214">
        <f t="shared" si="3"/>
        <v>0</v>
      </c>
      <c r="T16" s="214">
        <f t="shared" si="3"/>
        <v>0</v>
      </c>
      <c r="U16" s="214">
        <f t="shared" si="3"/>
        <v>0</v>
      </c>
    </row>
    <row r="17" spans="1:21" ht="18" customHeight="1">
      <c r="A17" s="371" t="s">
        <v>112</v>
      </c>
      <c r="B17" s="371" t="s">
        <v>156</v>
      </c>
      <c r="C17" s="371" t="s">
        <v>151</v>
      </c>
      <c r="D17" s="371" t="s">
        <v>100</v>
      </c>
      <c r="E17" s="372" t="s">
        <v>161</v>
      </c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</row>
    <row r="18" spans="1:21" s="18" customFormat="1" ht="18" customHeight="1">
      <c r="A18" s="369" t="s">
        <v>112</v>
      </c>
      <c r="B18" s="369" t="s">
        <v>162</v>
      </c>
      <c r="C18" s="369"/>
      <c r="D18" s="369" t="s">
        <v>100</v>
      </c>
      <c r="E18" s="370" t="s">
        <v>163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>
        <f aca="true" t="shared" si="4" ref="P18:U18">P19</f>
        <v>0</v>
      </c>
      <c r="Q18" s="214">
        <f t="shared" si="4"/>
        <v>0</v>
      </c>
      <c r="R18" s="214">
        <f t="shared" si="4"/>
        <v>0</v>
      </c>
      <c r="S18" s="214">
        <f t="shared" si="4"/>
        <v>0</v>
      </c>
      <c r="T18" s="214">
        <f t="shared" si="4"/>
        <v>0</v>
      </c>
      <c r="U18" s="214">
        <f t="shared" si="4"/>
        <v>0</v>
      </c>
    </row>
    <row r="19" spans="1:21" ht="18" customHeight="1">
      <c r="A19" s="371" t="s">
        <v>112</v>
      </c>
      <c r="B19" s="371" t="s">
        <v>162</v>
      </c>
      <c r="C19" s="371" t="s">
        <v>149</v>
      </c>
      <c r="D19" s="371" t="s">
        <v>100</v>
      </c>
      <c r="E19" s="372" t="s">
        <v>164</v>
      </c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</row>
    <row r="21" spans="18:19" ht="14.25">
      <c r="R21" s="374"/>
      <c r="S21" s="374"/>
    </row>
    <row r="22" spans="18:19" ht="14.25">
      <c r="R22" s="374"/>
      <c r="S22" s="374"/>
    </row>
    <row r="23" spans="18:19" ht="14.25">
      <c r="R23" s="374"/>
      <c r="S23" s="374"/>
    </row>
    <row r="24" spans="18:19" ht="14.25">
      <c r="R24" s="374"/>
      <c r="S24" s="374"/>
    </row>
  </sheetData>
  <sheetProtection formatCells="0" formatColumns="0" formatRows="0"/>
  <mergeCells count="26"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Q4:Q6"/>
    <mergeCell ref="F4:F6"/>
    <mergeCell ref="G4:G6"/>
    <mergeCell ref="H4:H6"/>
    <mergeCell ref="I4:I6"/>
    <mergeCell ref="J4:J6"/>
    <mergeCell ref="K4:K6"/>
    <mergeCell ref="T1:U1"/>
    <mergeCell ref="A2:U2"/>
    <mergeCell ref="T3:U3"/>
    <mergeCell ref="A4:C4"/>
    <mergeCell ref="A7:C7"/>
    <mergeCell ref="A5:A6"/>
    <mergeCell ref="B5:B6"/>
    <mergeCell ref="C5:C6"/>
    <mergeCell ref="D4:D6"/>
    <mergeCell ref="E4:E6"/>
  </mergeCells>
  <printOptions horizontalCentered="1"/>
  <pageMargins left="0.07874015748031496" right="0.07874015748031496" top="0.7874015748031497" bottom="0.7874015748031497" header="0.3937007874015748" footer="0.3937007874015748"/>
  <pageSetup horizontalDpi="1200" verticalDpi="1200" orientation="landscape" paperSize="9" scale="60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20"/>
  <sheetViews>
    <sheetView showGridLines="0" showZeros="0" zoomScale="85" zoomScaleNormal="85" zoomScaleSheetLayoutView="100" workbookViewId="0" topLeftCell="A1">
      <selection activeCell="F11" sqref="F11:AA11"/>
    </sheetView>
  </sheetViews>
  <sheetFormatPr defaultColWidth="6.75390625" defaultRowHeight="22.5" customHeight="1"/>
  <cols>
    <col min="1" max="1" width="4.375" style="355" customWidth="1"/>
    <col min="2" max="3" width="3.00390625" style="355" customWidth="1"/>
    <col min="4" max="4" width="6.50390625" style="355" customWidth="1"/>
    <col min="5" max="5" width="11.25390625" style="355" hidden="1" customWidth="1"/>
    <col min="6" max="6" width="12.75390625" style="355" customWidth="1"/>
    <col min="7" max="7" width="13.00390625" style="355" customWidth="1"/>
    <col min="8" max="8" width="12.375" style="355" customWidth="1"/>
    <col min="9" max="9" width="6.125" style="355" customWidth="1"/>
    <col min="10" max="10" width="7.25390625" style="355" customWidth="1"/>
    <col min="11" max="11" width="6.125" style="355" customWidth="1"/>
    <col min="12" max="12" width="9.75390625" style="355" customWidth="1"/>
    <col min="13" max="13" width="11.375" style="356" customWidth="1"/>
    <col min="14" max="14" width="6.125" style="355" customWidth="1"/>
    <col min="15" max="15" width="12.25390625" style="355" customWidth="1"/>
    <col min="16" max="17" width="11.625" style="355" customWidth="1"/>
    <col min="18" max="18" width="9.125" style="355" customWidth="1"/>
    <col min="19" max="19" width="9.50390625" style="355" customWidth="1"/>
    <col min="20" max="20" width="10.25390625" style="355" customWidth="1"/>
    <col min="21" max="21" width="6.125" style="355" customWidth="1"/>
    <col min="22" max="22" width="6.00390625" style="355" customWidth="1"/>
    <col min="23" max="24" width="11.625" style="355" customWidth="1"/>
    <col min="25" max="25" width="6.00390625" style="355" customWidth="1"/>
    <col min="26" max="26" width="6.125" style="355" customWidth="1"/>
    <col min="27" max="27" width="11.625" style="355" customWidth="1"/>
    <col min="28" max="16384" width="6.75390625" style="355" customWidth="1"/>
  </cols>
  <sheetData>
    <row r="1" spans="2:27" ht="22.5" customHeight="1"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Z1" s="491" t="s">
        <v>165</v>
      </c>
      <c r="AA1" s="491"/>
    </row>
    <row r="2" spans="1:27" ht="22.5" customHeight="1">
      <c r="A2" s="492" t="s">
        <v>166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</row>
    <row r="3" spans="1:27" ht="22.5" customHeight="1">
      <c r="A3" s="493" t="s">
        <v>116</v>
      </c>
      <c r="B3" s="493"/>
      <c r="C3" s="493"/>
      <c r="D3" s="493"/>
      <c r="E3" s="493"/>
      <c r="F3" s="493"/>
      <c r="G3" s="493"/>
      <c r="H3" s="358"/>
      <c r="I3" s="358"/>
      <c r="J3" s="358"/>
      <c r="K3" s="358"/>
      <c r="L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Y3" s="494" t="s">
        <v>84</v>
      </c>
      <c r="Z3" s="494"/>
      <c r="AA3" s="494"/>
    </row>
    <row r="4" spans="1:27" s="248" customFormat="1" ht="27" customHeight="1">
      <c r="A4" s="495" t="s">
        <v>105</v>
      </c>
      <c r="B4" s="495"/>
      <c r="C4" s="495"/>
      <c r="D4" s="496" t="s">
        <v>85</v>
      </c>
      <c r="E4" s="496" t="s">
        <v>106</v>
      </c>
      <c r="F4" s="496" t="s">
        <v>107</v>
      </c>
      <c r="G4" s="496" t="s">
        <v>167</v>
      </c>
      <c r="H4" s="496"/>
      <c r="I4" s="496"/>
      <c r="J4" s="496"/>
      <c r="K4" s="496"/>
      <c r="L4" s="496"/>
      <c r="M4" s="496"/>
      <c r="N4" s="496"/>
      <c r="O4" s="496" t="s">
        <v>168</v>
      </c>
      <c r="P4" s="496"/>
      <c r="Q4" s="496"/>
      <c r="R4" s="496"/>
      <c r="S4" s="496"/>
      <c r="T4" s="496"/>
      <c r="U4" s="496"/>
      <c r="V4" s="496"/>
      <c r="W4" s="501" t="s">
        <v>169</v>
      </c>
      <c r="X4" s="496" t="s">
        <v>170</v>
      </c>
      <c r="Y4" s="496"/>
      <c r="Z4" s="496"/>
      <c r="AA4" s="496"/>
    </row>
    <row r="5" spans="1:27" s="248" customFormat="1" ht="27" customHeight="1">
      <c r="A5" s="496" t="s">
        <v>108</v>
      </c>
      <c r="B5" s="496" t="s">
        <v>109</v>
      </c>
      <c r="C5" s="496" t="s">
        <v>110</v>
      </c>
      <c r="D5" s="496"/>
      <c r="E5" s="496"/>
      <c r="F5" s="496"/>
      <c r="G5" s="496" t="s">
        <v>87</v>
      </c>
      <c r="H5" s="496" t="s">
        <v>171</v>
      </c>
      <c r="I5" s="496" t="s">
        <v>172</v>
      </c>
      <c r="J5" s="496" t="s">
        <v>173</v>
      </c>
      <c r="K5" s="496" t="s">
        <v>174</v>
      </c>
      <c r="L5" s="500" t="s">
        <v>175</v>
      </c>
      <c r="M5" s="496" t="s">
        <v>176</v>
      </c>
      <c r="N5" s="496" t="s">
        <v>177</v>
      </c>
      <c r="O5" s="496" t="s">
        <v>87</v>
      </c>
      <c r="P5" s="496" t="s">
        <v>178</v>
      </c>
      <c r="Q5" s="496" t="s">
        <v>179</v>
      </c>
      <c r="R5" s="496" t="s">
        <v>180</v>
      </c>
      <c r="S5" s="500" t="s">
        <v>181</v>
      </c>
      <c r="T5" s="496" t="s">
        <v>182</v>
      </c>
      <c r="U5" s="496" t="s">
        <v>183</v>
      </c>
      <c r="V5" s="496" t="s">
        <v>184</v>
      </c>
      <c r="W5" s="502"/>
      <c r="X5" s="496" t="s">
        <v>87</v>
      </c>
      <c r="Y5" s="496" t="s">
        <v>185</v>
      </c>
      <c r="Z5" s="496" t="s">
        <v>186</v>
      </c>
      <c r="AA5" s="496" t="s">
        <v>170</v>
      </c>
    </row>
    <row r="6" spans="1:27" s="248" customFormat="1" ht="51.75" customHeight="1">
      <c r="A6" s="496"/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500"/>
      <c r="M6" s="496"/>
      <c r="N6" s="496"/>
      <c r="O6" s="496"/>
      <c r="P6" s="496"/>
      <c r="Q6" s="496"/>
      <c r="R6" s="496"/>
      <c r="S6" s="500"/>
      <c r="T6" s="496"/>
      <c r="U6" s="496"/>
      <c r="V6" s="496"/>
      <c r="W6" s="503"/>
      <c r="X6" s="496"/>
      <c r="Y6" s="496"/>
      <c r="Z6" s="496"/>
      <c r="AA6" s="496"/>
    </row>
    <row r="7" spans="1:27" s="248" customFormat="1" ht="52.5" customHeight="1">
      <c r="A7" s="359" t="s">
        <v>99</v>
      </c>
      <c r="B7" s="359" t="s">
        <v>99</v>
      </c>
      <c r="C7" s="359" t="s">
        <v>99</v>
      </c>
      <c r="D7" s="359" t="s">
        <v>99</v>
      </c>
      <c r="E7" s="359" t="s">
        <v>99</v>
      </c>
      <c r="F7" s="359">
        <v>1</v>
      </c>
      <c r="G7" s="359">
        <v>2</v>
      </c>
      <c r="H7" s="359">
        <v>3</v>
      </c>
      <c r="I7" s="359">
        <v>4</v>
      </c>
      <c r="J7" s="359">
        <v>5</v>
      </c>
      <c r="K7" s="359">
        <v>6</v>
      </c>
      <c r="L7" s="359">
        <v>7</v>
      </c>
      <c r="M7" s="359">
        <v>8</v>
      </c>
      <c r="N7" s="359">
        <v>9</v>
      </c>
      <c r="O7" s="359">
        <v>10</v>
      </c>
      <c r="P7" s="359">
        <v>11</v>
      </c>
      <c r="Q7" s="359">
        <v>12</v>
      </c>
      <c r="R7" s="359">
        <v>13</v>
      </c>
      <c r="S7" s="359">
        <v>14</v>
      </c>
      <c r="T7" s="359">
        <v>15</v>
      </c>
      <c r="U7" s="359">
        <v>16</v>
      </c>
      <c r="V7" s="359">
        <v>17</v>
      </c>
      <c r="W7" s="359">
        <v>18</v>
      </c>
      <c r="X7" s="359">
        <v>19</v>
      </c>
      <c r="Y7" s="359">
        <v>20</v>
      </c>
      <c r="Z7" s="359">
        <v>21</v>
      </c>
      <c r="AA7" s="359">
        <v>22</v>
      </c>
    </row>
    <row r="8" spans="1:27" s="20" customFormat="1" ht="38.25" customHeight="1">
      <c r="A8" s="497" t="s">
        <v>87</v>
      </c>
      <c r="B8" s="498"/>
      <c r="C8" s="499"/>
      <c r="D8" s="82" t="s">
        <v>100</v>
      </c>
      <c r="E8" s="286" t="s">
        <v>187</v>
      </c>
      <c r="F8" s="241">
        <f>G8+O8+W8+X8</f>
        <v>1106.7857999999999</v>
      </c>
      <c r="G8" s="241">
        <f>H8+L8+M8</f>
        <v>585.1776</v>
      </c>
      <c r="H8" s="360">
        <f>H9</f>
        <v>585.1776</v>
      </c>
      <c r="I8" s="360">
        <f aca="true" t="shared" si="0" ref="I8:AA8">I9</f>
        <v>0</v>
      </c>
      <c r="J8" s="360">
        <f t="shared" si="0"/>
        <v>0</v>
      </c>
      <c r="K8" s="360">
        <f t="shared" si="0"/>
        <v>0</v>
      </c>
      <c r="L8" s="360">
        <f t="shared" si="0"/>
        <v>0</v>
      </c>
      <c r="M8" s="360">
        <f t="shared" si="0"/>
        <v>0</v>
      </c>
      <c r="N8" s="360">
        <f t="shared" si="0"/>
        <v>0</v>
      </c>
      <c r="O8" s="241">
        <f>P8+Q8+R8+S8+T8</f>
        <v>165.3194</v>
      </c>
      <c r="P8" s="360">
        <f t="shared" si="0"/>
        <v>91.6378</v>
      </c>
      <c r="Q8" s="360">
        <f t="shared" si="0"/>
        <v>59.8568</v>
      </c>
      <c r="R8" s="360">
        <f t="shared" si="0"/>
        <v>13.8248</v>
      </c>
      <c r="S8" s="360">
        <f t="shared" si="0"/>
        <v>0</v>
      </c>
      <c r="T8" s="360">
        <f t="shared" si="0"/>
        <v>0</v>
      </c>
      <c r="U8" s="360">
        <f t="shared" si="0"/>
        <v>0</v>
      </c>
      <c r="V8" s="360">
        <f t="shared" si="0"/>
        <v>0</v>
      </c>
      <c r="W8" s="360">
        <f t="shared" si="0"/>
        <v>83.274</v>
      </c>
      <c r="X8" s="241">
        <f>AA8</f>
        <v>273.0148</v>
      </c>
      <c r="Y8" s="360">
        <f t="shared" si="0"/>
        <v>0</v>
      </c>
      <c r="Z8" s="360">
        <f t="shared" si="0"/>
        <v>0</v>
      </c>
      <c r="AA8" s="360">
        <f t="shared" si="0"/>
        <v>273.0148</v>
      </c>
    </row>
    <row r="9" spans="1:27" s="354" customFormat="1" ht="22.5" customHeight="1">
      <c r="A9" s="343">
        <v>205</v>
      </c>
      <c r="B9" s="361"/>
      <c r="C9" s="361"/>
      <c r="D9" s="361" t="s">
        <v>100</v>
      </c>
      <c r="E9" s="343" t="s">
        <v>113</v>
      </c>
      <c r="F9" s="241">
        <f aca="true" t="shared" si="1" ref="F9:F20">G9+O9+W9+X9</f>
        <v>1106.7857999999999</v>
      </c>
      <c r="G9" s="241">
        <f>H9+L9+M9</f>
        <v>585.1776</v>
      </c>
      <c r="H9" s="241">
        <f aca="true" t="shared" si="2" ref="H9:AA9">H10+H12+H17+H19</f>
        <v>585.1776</v>
      </c>
      <c r="I9" s="241">
        <f t="shared" si="2"/>
        <v>0</v>
      </c>
      <c r="J9" s="241">
        <f t="shared" si="2"/>
        <v>0</v>
      </c>
      <c r="K9" s="241">
        <f t="shared" si="2"/>
        <v>0</v>
      </c>
      <c r="L9" s="241">
        <f t="shared" si="2"/>
        <v>0</v>
      </c>
      <c r="M9" s="241">
        <f t="shared" si="2"/>
        <v>0</v>
      </c>
      <c r="N9" s="241">
        <f t="shared" si="2"/>
        <v>0</v>
      </c>
      <c r="O9" s="241">
        <f>P9+Q9+R9+S9+T9</f>
        <v>165.3194</v>
      </c>
      <c r="P9" s="241">
        <f t="shared" si="2"/>
        <v>91.6378</v>
      </c>
      <c r="Q9" s="241">
        <f t="shared" si="2"/>
        <v>59.8568</v>
      </c>
      <c r="R9" s="241">
        <f t="shared" si="2"/>
        <v>13.8248</v>
      </c>
      <c r="S9" s="241">
        <f t="shared" si="2"/>
        <v>0</v>
      </c>
      <c r="T9" s="241">
        <f t="shared" si="2"/>
        <v>0</v>
      </c>
      <c r="U9" s="241">
        <f t="shared" si="2"/>
        <v>0</v>
      </c>
      <c r="V9" s="241">
        <f t="shared" si="2"/>
        <v>0</v>
      </c>
      <c r="W9" s="241">
        <f t="shared" si="2"/>
        <v>83.274</v>
      </c>
      <c r="X9" s="241">
        <f>AA9</f>
        <v>273.0148</v>
      </c>
      <c r="Y9" s="241">
        <f t="shared" si="2"/>
        <v>0</v>
      </c>
      <c r="Z9" s="241">
        <f t="shared" si="2"/>
        <v>0</v>
      </c>
      <c r="AA9" s="241">
        <f t="shared" si="2"/>
        <v>273.0148</v>
      </c>
    </row>
    <row r="10" spans="1:27" s="354" customFormat="1" ht="22.5" customHeight="1">
      <c r="A10" s="361">
        <v>205</v>
      </c>
      <c r="B10" s="343" t="s">
        <v>149</v>
      </c>
      <c r="C10" s="361"/>
      <c r="D10" s="361" t="s">
        <v>100</v>
      </c>
      <c r="E10" s="343" t="s">
        <v>150</v>
      </c>
      <c r="F10" s="241">
        <f t="shared" si="1"/>
        <v>1106.7857999999999</v>
      </c>
      <c r="G10" s="241">
        <f>H10+L10+M10</f>
        <v>585.1776</v>
      </c>
      <c r="H10" s="241">
        <f>H11</f>
        <v>585.1776</v>
      </c>
      <c r="I10" s="241">
        <f aca="true" t="shared" si="3" ref="I10:AA10">I11</f>
        <v>0</v>
      </c>
      <c r="J10" s="241">
        <f t="shared" si="3"/>
        <v>0</v>
      </c>
      <c r="K10" s="241">
        <f t="shared" si="3"/>
        <v>0</v>
      </c>
      <c r="L10" s="241">
        <f t="shared" si="3"/>
        <v>0</v>
      </c>
      <c r="M10" s="241">
        <f t="shared" si="3"/>
        <v>0</v>
      </c>
      <c r="N10" s="241">
        <f t="shared" si="3"/>
        <v>0</v>
      </c>
      <c r="O10" s="241">
        <f>P10+Q10+R10+S10+T10</f>
        <v>165.3194</v>
      </c>
      <c r="P10" s="241">
        <f t="shared" si="3"/>
        <v>91.6378</v>
      </c>
      <c r="Q10" s="241">
        <f t="shared" si="3"/>
        <v>59.8568</v>
      </c>
      <c r="R10" s="241">
        <f t="shared" si="3"/>
        <v>13.8248</v>
      </c>
      <c r="S10" s="241">
        <f t="shared" si="3"/>
        <v>0</v>
      </c>
      <c r="T10" s="241">
        <f t="shared" si="3"/>
        <v>0</v>
      </c>
      <c r="U10" s="241">
        <f t="shared" si="3"/>
        <v>0</v>
      </c>
      <c r="V10" s="241">
        <f t="shared" si="3"/>
        <v>0</v>
      </c>
      <c r="W10" s="241">
        <f t="shared" si="3"/>
        <v>83.274</v>
      </c>
      <c r="X10" s="241">
        <f t="shared" si="3"/>
        <v>273.0148</v>
      </c>
      <c r="Y10" s="241">
        <f t="shared" si="3"/>
        <v>0</v>
      </c>
      <c r="Z10" s="241">
        <f t="shared" si="3"/>
        <v>0</v>
      </c>
      <c r="AA10" s="241">
        <f t="shared" si="3"/>
        <v>273.0148</v>
      </c>
    </row>
    <row r="11" spans="1:27" ht="22.5" customHeight="1">
      <c r="A11" s="362">
        <v>205</v>
      </c>
      <c r="B11" s="362" t="s">
        <v>149</v>
      </c>
      <c r="C11" s="362" t="s">
        <v>151</v>
      </c>
      <c r="D11" s="362" t="s">
        <v>100</v>
      </c>
      <c r="E11" s="363" t="s">
        <v>152</v>
      </c>
      <c r="F11" s="264">
        <f t="shared" si="1"/>
        <v>1106.7857999999999</v>
      </c>
      <c r="G11" s="264">
        <f>H11+L11+M11</f>
        <v>585.1776</v>
      </c>
      <c r="H11" s="264">
        <v>585.1776</v>
      </c>
      <c r="I11" s="264">
        <v>0</v>
      </c>
      <c r="J11" s="264">
        <v>0</v>
      </c>
      <c r="K11" s="264">
        <v>0</v>
      </c>
      <c r="L11" s="264"/>
      <c r="M11" s="264"/>
      <c r="N11" s="264">
        <v>0</v>
      </c>
      <c r="O11" s="264">
        <f>P11+Q11+R11+S11+T11</f>
        <v>165.3194</v>
      </c>
      <c r="P11" s="264">
        <v>91.6378</v>
      </c>
      <c r="Q11" s="264">
        <v>59.8568</v>
      </c>
      <c r="R11" s="264">
        <v>13.8248</v>
      </c>
      <c r="S11" s="264"/>
      <c r="T11" s="264"/>
      <c r="U11" s="264">
        <v>0</v>
      </c>
      <c r="V11" s="264">
        <v>0</v>
      </c>
      <c r="W11" s="264">
        <v>83.274</v>
      </c>
      <c r="X11" s="264">
        <f>AA11</f>
        <v>273.0148</v>
      </c>
      <c r="Y11" s="264"/>
      <c r="Z11" s="264"/>
      <c r="AA11" s="264">
        <v>273.0148</v>
      </c>
    </row>
    <row r="12" spans="1:27" s="354" customFormat="1" ht="22.5" customHeight="1">
      <c r="A12" s="361">
        <v>205</v>
      </c>
      <c r="B12" s="343" t="s">
        <v>151</v>
      </c>
      <c r="C12" s="361"/>
      <c r="D12" s="361" t="s">
        <v>100</v>
      </c>
      <c r="E12" s="343" t="s">
        <v>153</v>
      </c>
      <c r="F12" s="241">
        <f t="shared" si="1"/>
        <v>0</v>
      </c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</row>
    <row r="13" spans="1:27" ht="22.5" customHeight="1">
      <c r="A13" s="362">
        <v>205</v>
      </c>
      <c r="B13" s="362" t="s">
        <v>151</v>
      </c>
      <c r="C13" s="362" t="s">
        <v>149</v>
      </c>
      <c r="D13" s="362" t="s">
        <v>100</v>
      </c>
      <c r="E13" s="363" t="s">
        <v>154</v>
      </c>
      <c r="F13" s="264">
        <f t="shared" si="1"/>
        <v>0</v>
      </c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</row>
    <row r="14" spans="1:27" ht="22.5" customHeight="1">
      <c r="A14" s="362">
        <v>205</v>
      </c>
      <c r="B14" s="362" t="s">
        <v>151</v>
      </c>
      <c r="C14" s="362" t="s">
        <v>151</v>
      </c>
      <c r="D14" s="362" t="s">
        <v>100</v>
      </c>
      <c r="E14" s="363" t="s">
        <v>155</v>
      </c>
      <c r="F14" s="264">
        <f t="shared" si="1"/>
        <v>0</v>
      </c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</row>
    <row r="15" spans="1:27" ht="22.5" customHeight="1">
      <c r="A15" s="362">
        <v>205</v>
      </c>
      <c r="B15" s="362" t="s">
        <v>151</v>
      </c>
      <c r="C15" s="362" t="s">
        <v>156</v>
      </c>
      <c r="D15" s="362" t="s">
        <v>100</v>
      </c>
      <c r="E15" s="363" t="s">
        <v>157</v>
      </c>
      <c r="F15" s="264">
        <f t="shared" si="1"/>
        <v>0</v>
      </c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</row>
    <row r="16" spans="1:27" ht="22.5" customHeight="1">
      <c r="A16" s="362">
        <v>205</v>
      </c>
      <c r="B16" s="362" t="s">
        <v>151</v>
      </c>
      <c r="C16" s="362" t="s">
        <v>158</v>
      </c>
      <c r="D16" s="362" t="s">
        <v>100</v>
      </c>
      <c r="E16" s="363" t="s">
        <v>159</v>
      </c>
      <c r="F16" s="264">
        <f t="shared" si="1"/>
        <v>0</v>
      </c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</row>
    <row r="17" spans="1:27" s="354" customFormat="1" ht="22.5" customHeight="1">
      <c r="A17" s="361" t="s">
        <v>112</v>
      </c>
      <c r="B17" s="343" t="s">
        <v>156</v>
      </c>
      <c r="C17" s="361"/>
      <c r="D17" s="361" t="s">
        <v>100</v>
      </c>
      <c r="E17" s="343" t="s">
        <v>160</v>
      </c>
      <c r="F17" s="241">
        <f t="shared" si="1"/>
        <v>0</v>
      </c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</row>
    <row r="18" spans="1:27" ht="22.5" customHeight="1">
      <c r="A18" s="362" t="s">
        <v>112</v>
      </c>
      <c r="B18" s="362" t="s">
        <v>156</v>
      </c>
      <c r="C18" s="362" t="s">
        <v>151</v>
      </c>
      <c r="D18" s="362" t="s">
        <v>100</v>
      </c>
      <c r="E18" s="363" t="s">
        <v>161</v>
      </c>
      <c r="F18" s="264">
        <f t="shared" si="1"/>
        <v>0</v>
      </c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</row>
    <row r="19" spans="1:27" s="354" customFormat="1" ht="22.5" customHeight="1">
      <c r="A19" s="361" t="s">
        <v>112</v>
      </c>
      <c r="B19" s="343" t="s">
        <v>162</v>
      </c>
      <c r="C19" s="361"/>
      <c r="D19" s="361" t="s">
        <v>100</v>
      </c>
      <c r="E19" s="343" t="s">
        <v>163</v>
      </c>
      <c r="F19" s="241">
        <f t="shared" si="1"/>
        <v>0</v>
      </c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</row>
    <row r="20" spans="1:27" ht="22.5" customHeight="1">
      <c r="A20" s="362" t="s">
        <v>112</v>
      </c>
      <c r="B20" s="362" t="s">
        <v>162</v>
      </c>
      <c r="C20" s="362" t="s">
        <v>149</v>
      </c>
      <c r="D20" s="362" t="s">
        <v>100</v>
      </c>
      <c r="E20" s="363" t="s">
        <v>164</v>
      </c>
      <c r="F20" s="264">
        <f t="shared" si="1"/>
        <v>0</v>
      </c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</row>
  </sheetData>
  <sheetProtection formatCells="0" formatColumns="0" formatRows="0"/>
  <mergeCells count="36">
    <mergeCell ref="Z5:Z6"/>
    <mergeCell ref="AA5:AA6"/>
    <mergeCell ref="T5:T6"/>
    <mergeCell ref="U5:U6"/>
    <mergeCell ref="V5:V6"/>
    <mergeCell ref="W4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8:C8"/>
    <mergeCell ref="A5:A6"/>
    <mergeCell ref="B5:B6"/>
    <mergeCell ref="C5:C6"/>
    <mergeCell ref="D4:D6"/>
    <mergeCell ref="E4:E6"/>
    <mergeCell ref="Z1:AA1"/>
    <mergeCell ref="A2:AA2"/>
    <mergeCell ref="A3:G3"/>
    <mergeCell ref="Y3:AA3"/>
    <mergeCell ref="A4:C4"/>
    <mergeCell ref="G4:N4"/>
    <mergeCell ref="O4:V4"/>
    <mergeCell ref="X4:AA4"/>
    <mergeCell ref="F4:F6"/>
    <mergeCell ref="G5:G6"/>
  </mergeCells>
  <printOptions horizontalCentered="1"/>
  <pageMargins left="0" right="0" top="0.7874015748031497" bottom="0.7874015748031497" header="0.3937007874015748" footer="0.3937007874015748"/>
  <pageSetup horizontalDpi="1200" verticalDpi="1200" orientation="landscape" paperSize="9" scale="60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showZeros="0" zoomScale="85" zoomScaleNormal="85" zoomScaleSheetLayoutView="100" workbookViewId="0" topLeftCell="A1">
      <selection activeCell="M8" sqref="M8:M10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  <col min="11" max="11" width="9.50390625" style="0" bestFit="1" customWidth="1"/>
    <col min="12" max="13" width="12.75390625" style="0" customWidth="1"/>
  </cols>
  <sheetData>
    <row r="1" ht="14.25" customHeight="1">
      <c r="N1" s="351" t="s">
        <v>188</v>
      </c>
    </row>
    <row r="2" spans="1:14" ht="33" customHeight="1">
      <c r="A2" s="504" t="s">
        <v>189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</row>
    <row r="3" spans="1:14" ht="14.25" customHeight="1">
      <c r="A3" s="493" t="s">
        <v>116</v>
      </c>
      <c r="B3" s="493"/>
      <c r="C3" s="493"/>
      <c r="D3" s="493"/>
      <c r="E3" s="493"/>
      <c r="F3" s="493"/>
      <c r="G3" s="493"/>
      <c r="M3" s="505" t="s">
        <v>84</v>
      </c>
      <c r="N3" s="505"/>
    </row>
    <row r="4" spans="1:14" ht="22.5" customHeight="1">
      <c r="A4" s="506" t="s">
        <v>105</v>
      </c>
      <c r="B4" s="506"/>
      <c r="C4" s="506"/>
      <c r="D4" s="507" t="s">
        <v>136</v>
      </c>
      <c r="E4" s="507" t="s">
        <v>86</v>
      </c>
      <c r="F4" s="507" t="s">
        <v>87</v>
      </c>
      <c r="G4" s="507" t="s">
        <v>138</v>
      </c>
      <c r="H4" s="507"/>
      <c r="I4" s="507"/>
      <c r="J4" s="507"/>
      <c r="K4" s="507"/>
      <c r="L4" s="507" t="s">
        <v>142</v>
      </c>
      <c r="M4" s="507"/>
      <c r="N4" s="507"/>
    </row>
    <row r="5" spans="1:14" ht="17.25" customHeight="1">
      <c r="A5" s="507" t="s">
        <v>108</v>
      </c>
      <c r="B5" s="508" t="s">
        <v>109</v>
      </c>
      <c r="C5" s="507" t="s">
        <v>110</v>
      </c>
      <c r="D5" s="507"/>
      <c r="E5" s="507"/>
      <c r="F5" s="507"/>
      <c r="G5" s="507" t="s">
        <v>190</v>
      </c>
      <c r="H5" s="507" t="s">
        <v>191</v>
      </c>
      <c r="I5" s="507" t="s">
        <v>168</v>
      </c>
      <c r="J5" s="507" t="s">
        <v>169</v>
      </c>
      <c r="K5" s="507" t="s">
        <v>170</v>
      </c>
      <c r="L5" s="507" t="s">
        <v>190</v>
      </c>
      <c r="M5" s="507" t="s">
        <v>124</v>
      </c>
      <c r="N5" s="507" t="s">
        <v>192</v>
      </c>
    </row>
    <row r="6" spans="1:14" ht="20.25" customHeight="1">
      <c r="A6" s="507"/>
      <c r="B6" s="508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</row>
    <row r="7" spans="1:14" s="20" customFormat="1" ht="29.25" customHeight="1">
      <c r="A7" s="484" t="s">
        <v>87</v>
      </c>
      <c r="B7" s="485"/>
      <c r="C7" s="486"/>
      <c r="D7" s="82" t="s">
        <v>100</v>
      </c>
      <c r="E7" s="349" t="s">
        <v>148</v>
      </c>
      <c r="F7" s="241">
        <f>G7+L7</f>
        <v>0</v>
      </c>
      <c r="G7" s="80">
        <f>H7+I7+J7+K7</f>
        <v>0</v>
      </c>
      <c r="H7" s="80"/>
      <c r="I7" s="80"/>
      <c r="J7" s="80"/>
      <c r="K7" s="80"/>
      <c r="L7" s="203">
        <f>M7+N7</f>
        <v>0</v>
      </c>
      <c r="M7" s="80"/>
      <c r="N7" s="80"/>
    </row>
    <row r="8" spans="1:14" s="18" customFormat="1" ht="17.25" customHeight="1">
      <c r="A8" s="344">
        <v>205</v>
      </c>
      <c r="B8" s="344"/>
      <c r="C8" s="344"/>
      <c r="D8" s="344" t="s">
        <v>100</v>
      </c>
      <c r="E8" s="341" t="s">
        <v>113</v>
      </c>
      <c r="F8" s="241">
        <f aca="true" t="shared" si="0" ref="F8:F19">G8+L8</f>
        <v>1106.7858</v>
      </c>
      <c r="G8" s="80">
        <f aca="true" t="shared" si="1" ref="G8:G19">H8+I8+J8+K8</f>
        <v>0</v>
      </c>
      <c r="H8" s="203"/>
      <c r="I8" s="203"/>
      <c r="J8" s="203"/>
      <c r="K8" s="203"/>
      <c r="L8" s="203">
        <f aca="true" t="shared" si="2" ref="L8:L19">M8+N8</f>
        <v>1106.7858</v>
      </c>
      <c r="M8" s="180">
        <v>1106.7858</v>
      </c>
      <c r="N8" s="352"/>
    </row>
    <row r="9" spans="1:14" s="18" customFormat="1" ht="17.25" customHeight="1">
      <c r="A9" s="341">
        <v>205</v>
      </c>
      <c r="B9" s="341" t="s">
        <v>149</v>
      </c>
      <c r="C9" s="341"/>
      <c r="D9" s="341" t="s">
        <v>100</v>
      </c>
      <c r="E9" s="343" t="s">
        <v>150</v>
      </c>
      <c r="F9" s="241">
        <f t="shared" si="0"/>
        <v>1106.7858</v>
      </c>
      <c r="G9" s="80">
        <f t="shared" si="1"/>
        <v>0</v>
      </c>
      <c r="H9" s="203"/>
      <c r="I9" s="203"/>
      <c r="J9" s="203"/>
      <c r="K9" s="203"/>
      <c r="L9" s="203">
        <f t="shared" si="2"/>
        <v>1106.7858</v>
      </c>
      <c r="M9" s="180">
        <v>1106.7858</v>
      </c>
      <c r="N9" s="352"/>
    </row>
    <row r="10" spans="1:14" s="236" customFormat="1" ht="17.25" customHeight="1">
      <c r="A10" s="344">
        <v>205</v>
      </c>
      <c r="B10" s="344" t="s">
        <v>149</v>
      </c>
      <c r="C10" s="344" t="s">
        <v>151</v>
      </c>
      <c r="D10" s="344" t="s">
        <v>100</v>
      </c>
      <c r="E10" s="344" t="s">
        <v>152</v>
      </c>
      <c r="F10" s="241">
        <f t="shared" si="0"/>
        <v>1106.7858</v>
      </c>
      <c r="G10" s="350">
        <f t="shared" si="1"/>
        <v>0</v>
      </c>
      <c r="H10" s="180"/>
      <c r="I10" s="180"/>
      <c r="J10" s="180"/>
      <c r="K10" s="180"/>
      <c r="L10" s="180">
        <f t="shared" si="2"/>
        <v>1106.7858</v>
      </c>
      <c r="M10" s="180">
        <v>1106.7858</v>
      </c>
      <c r="N10" s="353"/>
    </row>
    <row r="11" spans="1:14" s="18" customFormat="1" ht="17.25" customHeight="1">
      <c r="A11" s="341">
        <v>205</v>
      </c>
      <c r="B11" s="341" t="s">
        <v>151</v>
      </c>
      <c r="C11" s="341"/>
      <c r="D11" s="341" t="s">
        <v>100</v>
      </c>
      <c r="E11" s="343" t="s">
        <v>153</v>
      </c>
      <c r="F11" s="80">
        <f t="shared" si="0"/>
        <v>0</v>
      </c>
      <c r="G11" s="80">
        <f t="shared" si="1"/>
        <v>0</v>
      </c>
      <c r="H11" s="203"/>
      <c r="I11" s="203"/>
      <c r="J11" s="203"/>
      <c r="K11" s="203"/>
      <c r="L11" s="203">
        <f t="shared" si="2"/>
        <v>0</v>
      </c>
      <c r="M11" s="203"/>
      <c r="N11" s="352"/>
    </row>
    <row r="12" spans="1:14" s="236" customFormat="1" ht="17.25" customHeight="1">
      <c r="A12" s="344">
        <v>205</v>
      </c>
      <c r="B12" s="344" t="s">
        <v>151</v>
      </c>
      <c r="C12" s="344" t="s">
        <v>149</v>
      </c>
      <c r="D12" s="344" t="s">
        <v>100</v>
      </c>
      <c r="E12" s="344" t="s">
        <v>154</v>
      </c>
      <c r="F12" s="350">
        <f t="shared" si="0"/>
        <v>0</v>
      </c>
      <c r="G12" s="350">
        <f t="shared" si="1"/>
        <v>0</v>
      </c>
      <c r="H12" s="180"/>
      <c r="I12" s="180"/>
      <c r="J12" s="180"/>
      <c r="K12" s="180"/>
      <c r="L12" s="180">
        <f t="shared" si="2"/>
        <v>0</v>
      </c>
      <c r="M12" s="180"/>
      <c r="N12" s="353"/>
    </row>
    <row r="13" spans="1:14" s="236" customFormat="1" ht="17.25" customHeight="1">
      <c r="A13" s="344">
        <v>205</v>
      </c>
      <c r="B13" s="344" t="s">
        <v>151</v>
      </c>
      <c r="C13" s="344" t="s">
        <v>151</v>
      </c>
      <c r="D13" s="344" t="s">
        <v>100</v>
      </c>
      <c r="E13" s="344" t="s">
        <v>155</v>
      </c>
      <c r="F13" s="350">
        <f t="shared" si="0"/>
        <v>0</v>
      </c>
      <c r="G13" s="350">
        <f t="shared" si="1"/>
        <v>0</v>
      </c>
      <c r="H13" s="180"/>
      <c r="I13" s="180"/>
      <c r="J13" s="180"/>
      <c r="K13" s="180"/>
      <c r="L13" s="180">
        <f t="shared" si="2"/>
        <v>0</v>
      </c>
      <c r="M13" s="180"/>
      <c r="N13" s="353"/>
    </row>
    <row r="14" spans="1:14" s="236" customFormat="1" ht="17.25" customHeight="1">
      <c r="A14" s="344">
        <v>205</v>
      </c>
      <c r="B14" s="344" t="s">
        <v>151</v>
      </c>
      <c r="C14" s="344" t="s">
        <v>156</v>
      </c>
      <c r="D14" s="344" t="s">
        <v>100</v>
      </c>
      <c r="E14" s="344" t="s">
        <v>157</v>
      </c>
      <c r="F14" s="350">
        <f t="shared" si="0"/>
        <v>0</v>
      </c>
      <c r="G14" s="350">
        <f t="shared" si="1"/>
        <v>0</v>
      </c>
      <c r="H14" s="180"/>
      <c r="I14" s="180"/>
      <c r="J14" s="180"/>
      <c r="K14" s="180"/>
      <c r="L14" s="180">
        <f t="shared" si="2"/>
        <v>0</v>
      </c>
      <c r="M14" s="180"/>
      <c r="N14" s="353"/>
    </row>
    <row r="15" spans="1:14" s="236" customFormat="1" ht="17.25" customHeight="1">
      <c r="A15" s="344">
        <v>205</v>
      </c>
      <c r="B15" s="344" t="s">
        <v>151</v>
      </c>
      <c r="C15" s="344" t="s">
        <v>158</v>
      </c>
      <c r="D15" s="344" t="s">
        <v>100</v>
      </c>
      <c r="E15" s="344" t="s">
        <v>159</v>
      </c>
      <c r="F15" s="350">
        <f t="shared" si="0"/>
        <v>0</v>
      </c>
      <c r="G15" s="350">
        <f t="shared" si="1"/>
        <v>0</v>
      </c>
      <c r="H15" s="180"/>
      <c r="I15" s="180"/>
      <c r="J15" s="180"/>
      <c r="K15" s="180"/>
      <c r="L15" s="180">
        <f t="shared" si="2"/>
        <v>0</v>
      </c>
      <c r="M15" s="180"/>
      <c r="N15" s="353"/>
    </row>
    <row r="16" spans="1:14" s="18" customFormat="1" ht="17.25" customHeight="1">
      <c r="A16" s="341" t="s">
        <v>112</v>
      </c>
      <c r="B16" s="341" t="s">
        <v>156</v>
      </c>
      <c r="C16" s="341"/>
      <c r="D16" s="341" t="s">
        <v>100</v>
      </c>
      <c r="E16" s="343" t="s">
        <v>160</v>
      </c>
      <c r="F16" s="80">
        <f t="shared" si="0"/>
        <v>0</v>
      </c>
      <c r="G16" s="80">
        <f t="shared" si="1"/>
        <v>0</v>
      </c>
      <c r="H16" s="203"/>
      <c r="I16" s="203"/>
      <c r="J16" s="203"/>
      <c r="K16" s="203"/>
      <c r="L16" s="203">
        <f t="shared" si="2"/>
        <v>0</v>
      </c>
      <c r="M16" s="203"/>
      <c r="N16" s="352"/>
    </row>
    <row r="17" spans="1:14" s="236" customFormat="1" ht="17.25" customHeight="1">
      <c r="A17" s="344" t="s">
        <v>112</v>
      </c>
      <c r="B17" s="344" t="s">
        <v>156</v>
      </c>
      <c r="C17" s="344" t="s">
        <v>151</v>
      </c>
      <c r="D17" s="344" t="s">
        <v>100</v>
      </c>
      <c r="E17" s="344" t="s">
        <v>161</v>
      </c>
      <c r="F17" s="350">
        <f t="shared" si="0"/>
        <v>0</v>
      </c>
      <c r="G17" s="350">
        <f t="shared" si="1"/>
        <v>0</v>
      </c>
      <c r="H17" s="180"/>
      <c r="I17" s="180"/>
      <c r="J17" s="180"/>
      <c r="K17" s="180"/>
      <c r="L17" s="180">
        <f t="shared" si="2"/>
        <v>0</v>
      </c>
      <c r="M17" s="180"/>
      <c r="N17" s="353"/>
    </row>
    <row r="18" spans="1:14" s="18" customFormat="1" ht="17.25" customHeight="1">
      <c r="A18" s="341" t="s">
        <v>112</v>
      </c>
      <c r="B18" s="341" t="s">
        <v>162</v>
      </c>
      <c r="C18" s="341"/>
      <c r="D18" s="341" t="s">
        <v>100</v>
      </c>
      <c r="E18" s="343" t="s">
        <v>163</v>
      </c>
      <c r="F18" s="80">
        <f t="shared" si="0"/>
        <v>0</v>
      </c>
      <c r="G18" s="80">
        <f t="shared" si="1"/>
        <v>0</v>
      </c>
      <c r="H18" s="203"/>
      <c r="I18" s="203"/>
      <c r="J18" s="203"/>
      <c r="K18" s="203"/>
      <c r="L18" s="203">
        <f t="shared" si="2"/>
        <v>0</v>
      </c>
      <c r="M18" s="203"/>
      <c r="N18" s="352"/>
    </row>
    <row r="19" spans="1:14" s="236" customFormat="1" ht="17.25" customHeight="1">
      <c r="A19" s="344" t="s">
        <v>112</v>
      </c>
      <c r="B19" s="344" t="s">
        <v>162</v>
      </c>
      <c r="C19" s="344" t="s">
        <v>149</v>
      </c>
      <c r="D19" s="344" t="s">
        <v>100</v>
      </c>
      <c r="E19" s="344" t="s">
        <v>164</v>
      </c>
      <c r="F19" s="350">
        <f t="shared" si="0"/>
        <v>0</v>
      </c>
      <c r="G19" s="350">
        <f t="shared" si="1"/>
        <v>0</v>
      </c>
      <c r="H19" s="180"/>
      <c r="I19" s="180"/>
      <c r="J19" s="180"/>
      <c r="K19" s="180"/>
      <c r="L19" s="180">
        <f t="shared" si="2"/>
        <v>0</v>
      </c>
      <c r="M19" s="180"/>
      <c r="N19" s="353"/>
    </row>
  </sheetData>
  <sheetProtection formatCells="0" formatColumns="0" formatRows="0"/>
  <mergeCells count="21">
    <mergeCell ref="J5:J6"/>
    <mergeCell ref="K5:K6"/>
    <mergeCell ref="L5:L6"/>
    <mergeCell ref="M5:M6"/>
    <mergeCell ref="N5:N6"/>
    <mergeCell ref="A7:C7"/>
    <mergeCell ref="A5:A6"/>
    <mergeCell ref="B5:B6"/>
    <mergeCell ref="C5:C6"/>
    <mergeCell ref="D4:D6"/>
    <mergeCell ref="E4:E6"/>
    <mergeCell ref="A2:N2"/>
    <mergeCell ref="A3:G3"/>
    <mergeCell ref="M3:N3"/>
    <mergeCell ref="A4:C4"/>
    <mergeCell ref="G4:K4"/>
    <mergeCell ref="L4:N4"/>
    <mergeCell ref="F4:F6"/>
    <mergeCell ref="G5:G6"/>
    <mergeCell ref="H5:H6"/>
    <mergeCell ref="I5:I6"/>
  </mergeCells>
  <printOptions horizontalCentered="1"/>
  <pageMargins left="0.7480314960629921" right="0.7480314960629921" top="0.7874015748031497" bottom="0.7874015748031497" header="0.3937007874015748" footer="0.3937007874015748"/>
  <pageSetup fitToHeight="1" fitToWidth="1" horizontalDpi="1200" verticalDpi="1200" orientation="landscape" paperSize="9" scale="90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zoomScaleSheetLayoutView="100" workbookViewId="0" topLeftCell="A3">
      <pane xSplit="7" ySplit="7" topLeftCell="H10" activePane="bottomRight" state="frozen"/>
      <selection pane="topLeft" activeCell="A1" sqref="A1"/>
      <selection pane="topRight" activeCell="A3" sqref="A3"/>
      <selection pane="bottomLeft" activeCell="A3" sqref="A3"/>
      <selection pane="bottomRight" activeCell="G11" sqref="G11:Z11"/>
    </sheetView>
  </sheetViews>
  <sheetFormatPr defaultColWidth="6.75390625" defaultRowHeight="22.5" customHeight="1"/>
  <cols>
    <col min="1" max="1" width="5.50390625" style="335" customWidth="1"/>
    <col min="2" max="2" width="3.625" style="335" customWidth="1"/>
    <col min="3" max="3" width="7.125" style="335" customWidth="1"/>
    <col min="4" max="4" width="6.375" style="335" customWidth="1"/>
    <col min="5" max="5" width="16.00390625" style="335" customWidth="1"/>
    <col min="6" max="6" width="11.25390625" style="335" customWidth="1"/>
    <col min="7" max="13" width="8.50390625" style="335" customWidth="1"/>
    <col min="14" max="14" width="7.50390625" style="335" customWidth="1"/>
    <col min="15" max="15" width="10.25390625" style="335" customWidth="1"/>
    <col min="16" max="16" width="8.50390625" style="335" customWidth="1"/>
    <col min="17" max="17" width="10.25390625" style="335" customWidth="1"/>
    <col min="18" max="18" width="7.625" style="335" customWidth="1"/>
    <col min="19" max="19" width="10.25390625" style="335" customWidth="1"/>
    <col min="20" max="20" width="7.625" style="335" customWidth="1"/>
    <col min="21" max="21" width="9.00390625" style="335" customWidth="1"/>
    <col min="22" max="22" width="6.00390625" style="335" customWidth="1"/>
    <col min="23" max="23" width="8.50390625" style="335" customWidth="1"/>
    <col min="24" max="24" width="7.50390625" style="335" customWidth="1"/>
    <col min="25" max="25" width="8.50390625" style="335" customWidth="1"/>
    <col min="26" max="26" width="10.125" style="335" customWidth="1"/>
    <col min="27" max="27" width="6.75390625" style="335" customWidth="1"/>
    <col min="28" max="16384" width="6.75390625" style="336" customWidth="1"/>
  </cols>
  <sheetData>
    <row r="1" spans="2:26" ht="22.5" customHeight="1"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T1" s="345"/>
      <c r="V1" s="345"/>
      <c r="W1" s="345"/>
      <c r="X1" s="345"/>
      <c r="Y1" s="509" t="s">
        <v>193</v>
      </c>
      <c r="Z1" s="509"/>
    </row>
    <row r="2" spans="1:26" ht="22.5" customHeight="1">
      <c r="A2" s="510" t="s">
        <v>194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</row>
    <row r="3" spans="1:26" ht="22.5" customHeight="1">
      <c r="A3" s="493" t="s">
        <v>116</v>
      </c>
      <c r="B3" s="511"/>
      <c r="C3" s="511"/>
      <c r="D3" s="493"/>
      <c r="E3" s="493"/>
      <c r="F3" s="493"/>
      <c r="G3" s="493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V3" s="346"/>
      <c r="W3" s="346"/>
      <c r="X3" s="346"/>
      <c r="Y3" s="512" t="s">
        <v>9</v>
      </c>
      <c r="Z3" s="512"/>
    </row>
    <row r="4" spans="1:26" ht="22.5" customHeight="1">
      <c r="A4" s="513" t="s">
        <v>105</v>
      </c>
      <c r="B4" s="513"/>
      <c r="C4" s="513"/>
      <c r="D4" s="517" t="s">
        <v>85</v>
      </c>
      <c r="E4" s="517" t="s">
        <v>106</v>
      </c>
      <c r="F4" s="517" t="s">
        <v>195</v>
      </c>
      <c r="G4" s="517" t="s">
        <v>196</v>
      </c>
      <c r="H4" s="517" t="s">
        <v>197</v>
      </c>
      <c r="I4" s="517" t="s">
        <v>198</v>
      </c>
      <c r="J4" s="517" t="s">
        <v>199</v>
      </c>
      <c r="K4" s="517" t="s">
        <v>200</v>
      </c>
      <c r="L4" s="517" t="s">
        <v>201</v>
      </c>
      <c r="M4" s="517" t="s">
        <v>202</v>
      </c>
      <c r="N4" s="517" t="s">
        <v>203</v>
      </c>
      <c r="O4" s="517" t="s">
        <v>204</v>
      </c>
      <c r="P4" s="517" t="s">
        <v>205</v>
      </c>
      <c r="Q4" s="517" t="s">
        <v>206</v>
      </c>
      <c r="R4" s="517" t="s">
        <v>207</v>
      </c>
      <c r="S4" s="517" t="s">
        <v>208</v>
      </c>
      <c r="T4" s="517" t="s">
        <v>209</v>
      </c>
      <c r="U4" s="517" t="s">
        <v>210</v>
      </c>
      <c r="V4" s="517" t="s">
        <v>211</v>
      </c>
      <c r="W4" s="517" t="s">
        <v>212</v>
      </c>
      <c r="X4" s="517" t="s">
        <v>213</v>
      </c>
      <c r="Y4" s="517" t="s">
        <v>214</v>
      </c>
      <c r="Z4" s="518" t="s">
        <v>215</v>
      </c>
    </row>
    <row r="5" spans="1:26" ht="13.5" customHeight="1">
      <c r="A5" s="517" t="s">
        <v>108</v>
      </c>
      <c r="B5" s="517" t="s">
        <v>109</v>
      </c>
      <c r="C5" s="517" t="s">
        <v>110</v>
      </c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8"/>
    </row>
    <row r="6" spans="1:26" ht="36.75" customHeight="1">
      <c r="A6" s="517"/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8"/>
    </row>
    <row r="7" spans="1:26" ht="22.5" customHeight="1">
      <c r="A7" s="339" t="s">
        <v>99</v>
      </c>
      <c r="B7" s="339" t="s">
        <v>99</v>
      </c>
      <c r="C7" s="339" t="s">
        <v>99</v>
      </c>
      <c r="D7" s="339" t="s">
        <v>99</v>
      </c>
      <c r="E7" s="339" t="s">
        <v>99</v>
      </c>
      <c r="F7" s="339">
        <v>1</v>
      </c>
      <c r="G7" s="339">
        <v>2</v>
      </c>
      <c r="H7" s="339">
        <v>3</v>
      </c>
      <c r="I7" s="339">
        <v>4</v>
      </c>
      <c r="J7" s="339">
        <v>5</v>
      </c>
      <c r="K7" s="339">
        <v>6</v>
      </c>
      <c r="L7" s="339">
        <v>7</v>
      </c>
      <c r="M7" s="339">
        <v>8</v>
      </c>
      <c r="N7" s="339">
        <v>9</v>
      </c>
      <c r="O7" s="339">
        <v>10</v>
      </c>
      <c r="P7" s="339">
        <v>11</v>
      </c>
      <c r="Q7" s="339">
        <v>12</v>
      </c>
      <c r="R7" s="339">
        <v>13</v>
      </c>
      <c r="S7" s="339">
        <v>14</v>
      </c>
      <c r="T7" s="339">
        <v>15</v>
      </c>
      <c r="U7" s="339">
        <v>16</v>
      </c>
      <c r="V7" s="339">
        <v>17</v>
      </c>
      <c r="W7" s="339">
        <v>18</v>
      </c>
      <c r="X7" s="339">
        <v>19</v>
      </c>
      <c r="Y7" s="339">
        <v>20</v>
      </c>
      <c r="Z7" s="339">
        <v>21</v>
      </c>
    </row>
    <row r="8" spans="1:27" s="333" customFormat="1" ht="48" customHeight="1">
      <c r="A8" s="514" t="s">
        <v>87</v>
      </c>
      <c r="B8" s="515"/>
      <c r="C8" s="516"/>
      <c r="D8" s="82" t="s">
        <v>100</v>
      </c>
      <c r="E8" s="286" t="s">
        <v>216</v>
      </c>
      <c r="F8" s="340">
        <f>F9</f>
        <v>665.8559</v>
      </c>
      <c r="G8" s="340">
        <f aca="true" t="shared" si="0" ref="G8:Z8">G9</f>
        <v>60.3337</v>
      </c>
      <c r="H8" s="340">
        <f t="shared" si="0"/>
        <v>18.4616</v>
      </c>
      <c r="I8" s="340">
        <f t="shared" si="0"/>
        <v>30.7685</v>
      </c>
      <c r="J8" s="340">
        <f t="shared" si="0"/>
        <v>24.6148</v>
      </c>
      <c r="K8" s="340">
        <f t="shared" si="0"/>
        <v>12.3074</v>
      </c>
      <c r="L8" s="340">
        <f t="shared" si="0"/>
        <v>6.1537</v>
      </c>
      <c r="M8" s="340">
        <f t="shared" si="0"/>
        <v>92.3057</v>
      </c>
      <c r="N8" s="340">
        <f t="shared" si="0"/>
        <v>0</v>
      </c>
      <c r="O8" s="340">
        <f t="shared" si="0"/>
        <v>98.3168</v>
      </c>
      <c r="P8" s="340">
        <f t="shared" si="0"/>
        <v>24.6148</v>
      </c>
      <c r="Q8" s="340">
        <f t="shared" si="0"/>
        <v>8.7547</v>
      </c>
      <c r="R8" s="340">
        <f t="shared" si="0"/>
        <v>6.1537</v>
      </c>
      <c r="S8" s="340">
        <f t="shared" si="0"/>
        <v>24.6148</v>
      </c>
      <c r="T8" s="340">
        <f t="shared" si="0"/>
        <v>30.7685</v>
      </c>
      <c r="U8" s="340">
        <f t="shared" si="0"/>
        <v>0</v>
      </c>
      <c r="V8" s="340">
        <f t="shared" si="0"/>
        <v>0</v>
      </c>
      <c r="W8" s="340">
        <f t="shared" si="0"/>
        <v>12.3074</v>
      </c>
      <c r="X8" s="340">
        <f t="shared" si="0"/>
        <v>0</v>
      </c>
      <c r="Y8" s="340">
        <f t="shared" si="0"/>
        <v>0</v>
      </c>
      <c r="Z8" s="340">
        <f t="shared" si="0"/>
        <v>215.3798</v>
      </c>
      <c r="AA8" s="347"/>
    </row>
    <row r="9" spans="1:27" s="334" customFormat="1" ht="22.5" customHeight="1">
      <c r="A9" s="341">
        <v>205</v>
      </c>
      <c r="B9" s="341"/>
      <c r="C9" s="341"/>
      <c r="D9" s="341"/>
      <c r="E9" s="341" t="s">
        <v>113</v>
      </c>
      <c r="F9" s="342">
        <f>F10+F12+F17+F19</f>
        <v>665.8559</v>
      </c>
      <c r="G9" s="342">
        <f aca="true" t="shared" si="1" ref="G9:Z9">G10+G12+G17+G19</f>
        <v>60.3337</v>
      </c>
      <c r="H9" s="342">
        <f t="shared" si="1"/>
        <v>18.4616</v>
      </c>
      <c r="I9" s="342">
        <f t="shared" si="1"/>
        <v>30.7685</v>
      </c>
      <c r="J9" s="342">
        <f t="shared" si="1"/>
        <v>24.6148</v>
      </c>
      <c r="K9" s="342">
        <f t="shared" si="1"/>
        <v>12.3074</v>
      </c>
      <c r="L9" s="342">
        <f t="shared" si="1"/>
        <v>6.1537</v>
      </c>
      <c r="M9" s="342">
        <f t="shared" si="1"/>
        <v>92.3057</v>
      </c>
      <c r="N9" s="342">
        <f t="shared" si="1"/>
        <v>0</v>
      </c>
      <c r="O9" s="342">
        <f t="shared" si="1"/>
        <v>98.3168</v>
      </c>
      <c r="P9" s="342">
        <f t="shared" si="1"/>
        <v>24.6148</v>
      </c>
      <c r="Q9" s="342">
        <f t="shared" si="1"/>
        <v>8.7547</v>
      </c>
      <c r="R9" s="342">
        <f t="shared" si="1"/>
        <v>6.1537</v>
      </c>
      <c r="S9" s="342">
        <f t="shared" si="1"/>
        <v>24.6148</v>
      </c>
      <c r="T9" s="342">
        <f t="shared" si="1"/>
        <v>30.7685</v>
      </c>
      <c r="U9" s="342">
        <f t="shared" si="1"/>
        <v>0</v>
      </c>
      <c r="V9" s="342">
        <f t="shared" si="1"/>
        <v>0</v>
      </c>
      <c r="W9" s="342">
        <f t="shared" si="1"/>
        <v>12.3074</v>
      </c>
      <c r="X9" s="342">
        <f t="shared" si="1"/>
        <v>0</v>
      </c>
      <c r="Y9" s="342">
        <f t="shared" si="1"/>
        <v>0</v>
      </c>
      <c r="Z9" s="342">
        <f t="shared" si="1"/>
        <v>215.3798</v>
      </c>
      <c r="AA9" s="348"/>
    </row>
    <row r="10" spans="1:27" s="334" customFormat="1" ht="22.5" customHeight="1">
      <c r="A10" s="341">
        <v>205</v>
      </c>
      <c r="B10" s="341" t="s">
        <v>149</v>
      </c>
      <c r="C10" s="341"/>
      <c r="D10" s="341"/>
      <c r="E10" s="343" t="s">
        <v>150</v>
      </c>
      <c r="F10" s="342">
        <f>F11</f>
        <v>665.8559</v>
      </c>
      <c r="G10" s="342">
        <f aca="true" t="shared" si="2" ref="G10:Z10">G11</f>
        <v>60.3337</v>
      </c>
      <c r="H10" s="342">
        <f t="shared" si="2"/>
        <v>18.4616</v>
      </c>
      <c r="I10" s="342">
        <f t="shared" si="2"/>
        <v>30.7685</v>
      </c>
      <c r="J10" s="342">
        <f t="shared" si="2"/>
        <v>24.6148</v>
      </c>
      <c r="K10" s="342">
        <f t="shared" si="2"/>
        <v>12.3074</v>
      </c>
      <c r="L10" s="342">
        <f t="shared" si="2"/>
        <v>6.1537</v>
      </c>
      <c r="M10" s="342">
        <f t="shared" si="2"/>
        <v>92.3057</v>
      </c>
      <c r="N10" s="342">
        <f t="shared" si="2"/>
        <v>0</v>
      </c>
      <c r="O10" s="342">
        <f t="shared" si="2"/>
        <v>98.3168</v>
      </c>
      <c r="P10" s="342">
        <f t="shared" si="2"/>
        <v>24.6148</v>
      </c>
      <c r="Q10" s="342">
        <f t="shared" si="2"/>
        <v>8.7547</v>
      </c>
      <c r="R10" s="342">
        <f t="shared" si="2"/>
        <v>6.1537</v>
      </c>
      <c r="S10" s="342">
        <f t="shared" si="2"/>
        <v>24.6148</v>
      </c>
      <c r="T10" s="342">
        <f t="shared" si="2"/>
        <v>30.7685</v>
      </c>
      <c r="U10" s="342">
        <f t="shared" si="2"/>
        <v>0</v>
      </c>
      <c r="V10" s="342">
        <f t="shared" si="2"/>
        <v>0</v>
      </c>
      <c r="W10" s="342">
        <f t="shared" si="2"/>
        <v>12.3074</v>
      </c>
      <c r="X10" s="342">
        <f t="shared" si="2"/>
        <v>0</v>
      </c>
      <c r="Y10" s="342">
        <f t="shared" si="2"/>
        <v>0</v>
      </c>
      <c r="Z10" s="342">
        <f t="shared" si="2"/>
        <v>215.3798</v>
      </c>
      <c r="AA10" s="348"/>
    </row>
    <row r="11" spans="1:26" ht="22.5" customHeight="1">
      <c r="A11" s="344">
        <v>205</v>
      </c>
      <c r="B11" s="344" t="s">
        <v>149</v>
      </c>
      <c r="C11" s="344" t="s">
        <v>151</v>
      </c>
      <c r="D11" s="344" t="s">
        <v>100</v>
      </c>
      <c r="E11" s="344" t="s">
        <v>217</v>
      </c>
      <c r="F11" s="234">
        <f>SUM(G11:Z11)</f>
        <v>665.8559</v>
      </c>
      <c r="G11" s="234">
        <v>60.3337</v>
      </c>
      <c r="H11" s="234">
        <v>18.4616</v>
      </c>
      <c r="I11" s="234">
        <v>30.7685</v>
      </c>
      <c r="J11" s="234">
        <v>24.6148</v>
      </c>
      <c r="K11" s="234">
        <v>12.3074</v>
      </c>
      <c r="L11" s="234">
        <v>6.1537</v>
      </c>
      <c r="M11" s="234">
        <v>92.3057</v>
      </c>
      <c r="N11" s="234"/>
      <c r="O11" s="234">
        <v>98.3168</v>
      </c>
      <c r="P11" s="234">
        <v>24.6148</v>
      </c>
      <c r="Q11" s="234">
        <v>8.7547</v>
      </c>
      <c r="R11" s="234">
        <v>6.1537</v>
      </c>
      <c r="S11" s="234">
        <v>24.6148</v>
      </c>
      <c r="T11" s="234">
        <v>30.7685</v>
      </c>
      <c r="U11" s="234"/>
      <c r="V11" s="234"/>
      <c r="W11" s="234">
        <v>12.3074</v>
      </c>
      <c r="X11" s="234"/>
      <c r="Y11" s="234"/>
      <c r="Z11" s="234">
        <v>215.3798</v>
      </c>
    </row>
    <row r="12" spans="1:27" s="334" customFormat="1" ht="22.5" customHeight="1">
      <c r="A12" s="341">
        <v>205</v>
      </c>
      <c r="B12" s="341" t="s">
        <v>151</v>
      </c>
      <c r="C12" s="341"/>
      <c r="D12" s="341"/>
      <c r="E12" s="341" t="s">
        <v>218</v>
      </c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8"/>
    </row>
    <row r="13" spans="1:26" ht="22.5" customHeight="1">
      <c r="A13" s="344">
        <v>205</v>
      </c>
      <c r="B13" s="344" t="s">
        <v>151</v>
      </c>
      <c r="C13" s="344" t="s">
        <v>149</v>
      </c>
      <c r="D13" s="344" t="s">
        <v>100</v>
      </c>
      <c r="E13" s="344" t="s">
        <v>219</v>
      </c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</row>
    <row r="14" spans="1:26" ht="22.5" customHeight="1">
      <c r="A14" s="344">
        <v>205</v>
      </c>
      <c r="B14" s="344" t="s">
        <v>151</v>
      </c>
      <c r="C14" s="344" t="s">
        <v>151</v>
      </c>
      <c r="D14" s="344" t="s">
        <v>100</v>
      </c>
      <c r="E14" s="344" t="s">
        <v>220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</row>
    <row r="15" spans="1:26" ht="22.5" customHeight="1">
      <c r="A15" s="344">
        <v>205</v>
      </c>
      <c r="B15" s="344" t="s">
        <v>151</v>
      </c>
      <c r="C15" s="344" t="s">
        <v>156</v>
      </c>
      <c r="D15" s="344" t="s">
        <v>100</v>
      </c>
      <c r="E15" s="344" t="s">
        <v>221</v>
      </c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</row>
    <row r="16" spans="1:26" ht="22.5" customHeight="1">
      <c r="A16" s="344">
        <v>205</v>
      </c>
      <c r="B16" s="344" t="s">
        <v>151</v>
      </c>
      <c r="C16" s="344" t="s">
        <v>158</v>
      </c>
      <c r="D16" s="344" t="s">
        <v>100</v>
      </c>
      <c r="E16" s="344" t="s">
        <v>222</v>
      </c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</row>
    <row r="17" spans="1:27" s="334" customFormat="1" ht="22.5" customHeight="1">
      <c r="A17" s="341" t="s">
        <v>112</v>
      </c>
      <c r="B17" s="341" t="s">
        <v>156</v>
      </c>
      <c r="C17" s="341"/>
      <c r="D17" s="341" t="s">
        <v>100</v>
      </c>
      <c r="E17" s="341" t="s">
        <v>223</v>
      </c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8"/>
    </row>
    <row r="18" spans="1:26" ht="22.5" customHeight="1">
      <c r="A18" s="344" t="s">
        <v>112</v>
      </c>
      <c r="B18" s="344" t="s">
        <v>156</v>
      </c>
      <c r="C18" s="344" t="s">
        <v>151</v>
      </c>
      <c r="D18" s="344" t="s">
        <v>100</v>
      </c>
      <c r="E18" s="344" t="s">
        <v>224</v>
      </c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</row>
    <row r="19" spans="1:27" s="334" customFormat="1" ht="22.5" customHeight="1">
      <c r="A19" s="341" t="s">
        <v>112</v>
      </c>
      <c r="B19" s="341" t="s">
        <v>162</v>
      </c>
      <c r="C19" s="341"/>
      <c r="D19" s="341" t="s">
        <v>100</v>
      </c>
      <c r="E19" s="341" t="s">
        <v>225</v>
      </c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8"/>
    </row>
    <row r="20" spans="1:26" ht="22.5" customHeight="1">
      <c r="A20" s="344" t="s">
        <v>112</v>
      </c>
      <c r="B20" s="344" t="s">
        <v>162</v>
      </c>
      <c r="C20" s="344" t="s">
        <v>149</v>
      </c>
      <c r="D20" s="344" t="s">
        <v>100</v>
      </c>
      <c r="E20" s="344" t="s">
        <v>226</v>
      </c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</row>
  </sheetData>
  <sheetProtection formatCells="0" formatColumns="0" formatRows="0"/>
  <mergeCells count="32"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  <mergeCell ref="Y1:Z1"/>
    <mergeCell ref="A2:Z2"/>
    <mergeCell ref="A3:G3"/>
    <mergeCell ref="Y3:Z3"/>
    <mergeCell ref="A4:C4"/>
    <mergeCell ref="A8:C8"/>
    <mergeCell ref="A5:A6"/>
    <mergeCell ref="B5:B6"/>
    <mergeCell ref="C5:C6"/>
    <mergeCell ref="D4:D6"/>
  </mergeCells>
  <printOptions horizontalCentered="1"/>
  <pageMargins left="0" right="0" top="0.7874015748031497" bottom="0.7874015748031497" header="0.3937007874015748" footer="0.3937007874015748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2021-12-31T01:05:00Z</cp:lastPrinted>
  <dcterms:created xsi:type="dcterms:W3CDTF">1996-12-17T01:32:00Z</dcterms:created>
  <dcterms:modified xsi:type="dcterms:W3CDTF">2023-02-23T08:12:28Z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2052-11.1.0.13703</vt:lpwstr>
  </property>
  <property fmtid="{D5CDD505-2E9C-101B-9397-08002B2CF9AE}" pid="4" name="ICV">
    <vt:lpwstr>8834E6D52DC44F78BCB9EAFF2D02273D</vt:lpwstr>
  </property>
</Properties>
</file>